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rlak\Desktop\RM VZ\2020-09-24 Final PD\Pro Vítka\ZŠ_Valtická_ výběrové řízení_final\Editovatelné podklady\"/>
    </mc:Choice>
  </mc:AlternateContent>
  <bookViews>
    <workbookView xWindow="-120" yWindow="-120" windowWidth="29040" windowHeight="15840"/>
  </bookViews>
  <sheets>
    <sheet name="List9" sheetId="11" r:id="rId1"/>
    <sheet name="List1" sheetId="4" r:id="rId2"/>
    <sheet name="List8" sheetId="10" r:id="rId3"/>
    <sheet name="List2" sheetId="12" r:id="rId4"/>
  </sheets>
  <externalReferences>
    <externalReference r:id="rId5"/>
  </externalReferences>
  <definedNames>
    <definedName name="_xlnm.Print_Area" localSheetId="1">List1!$A$1:$G$42</definedName>
    <definedName name="_xlnm.Print_Area" localSheetId="2">List8!$A$1:$G$150</definedName>
    <definedName name="_xlnm.Print_Area" localSheetId="0">List9!$A$1:$F$52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4" l="1"/>
  <c r="B15" i="11"/>
  <c r="B14" i="11"/>
  <c r="I76" i="11"/>
  <c r="J75" i="11"/>
  <c r="B12" i="11"/>
  <c r="C146" i="10" l="1"/>
  <c r="H92" i="10" l="1"/>
  <c r="H101" i="10"/>
  <c r="E18" i="10"/>
  <c r="E10" i="10"/>
  <c r="C15" i="11" l="1"/>
  <c r="E26" i="4"/>
  <c r="E13" i="4"/>
  <c r="C14" i="11" l="1"/>
  <c r="C17" i="11" s="1"/>
  <c r="H19" i="10"/>
  <c r="D17" i="11" l="1"/>
  <c r="E17" i="11" s="1"/>
  <c r="F17" i="11" s="1"/>
</calcChain>
</file>

<file path=xl/sharedStrings.xml><?xml version="1.0" encoding="utf-8"?>
<sst xmlns="http://schemas.openxmlformats.org/spreadsheetml/2006/main" count="535" uniqueCount="247">
  <si>
    <t>ks</t>
  </si>
  <si>
    <t>Část:</t>
  </si>
  <si>
    <t>Objednavatel:</t>
  </si>
  <si>
    <t xml:space="preserve">Zhotovitel : </t>
  </si>
  <si>
    <t xml:space="preserve">Datum : </t>
  </si>
  <si>
    <t xml:space="preserve">Vypracoval : </t>
  </si>
  <si>
    <t>Popis</t>
  </si>
  <si>
    <t>MJ</t>
  </si>
  <si>
    <t>Cena celkem</t>
  </si>
  <si>
    <t>m²</t>
  </si>
  <si>
    <t xml:space="preserve">Vyvýšený záhon </t>
  </si>
  <si>
    <t>IBC nádrže na vodu, 1000l</t>
  </si>
  <si>
    <t>m³</t>
  </si>
  <si>
    <t xml:space="preserve">Výkopové práce </t>
  </si>
  <si>
    <t>kg</t>
  </si>
  <si>
    <t>Modelace terénního valu</t>
  </si>
  <si>
    <t xml:space="preserve">Luční směs s podílem bylin a mikrojetelů, dle specifikace v Technické zprávě. </t>
  </si>
  <si>
    <t xml:space="preserve">Zemina do záhonů kompost, cena včetně dopravy na místo a uložení do záhonů </t>
  </si>
  <si>
    <t>Zemina</t>
  </si>
  <si>
    <t xml:space="preserve">Svod z okapu do nádrží  </t>
  </si>
  <si>
    <t xml:space="preserve">Lavičky pod stromy </t>
  </si>
  <si>
    <t>Luční směs</t>
  </si>
  <si>
    <t xml:space="preserve">Panely budou vytištěny na Alu folii tl 3 mm. R. 10x50cm. Bude se jednat o osazovací plán záhonu se soupisem trvalek v záhonu, dle postavení v záhonu. Panel bude ukotven na okraj záhonu. Grafika panelu  bude vytvořena dle skutečného stavu a předána autorem díla. </t>
  </si>
  <si>
    <t xml:space="preserve">Lomové kameny </t>
  </si>
  <si>
    <t>t</t>
  </si>
  <si>
    <t xml:space="preserve">Lomové kameny vápenec, Ø 45 -50 cm, cena včetně usazení na místo </t>
  </si>
  <si>
    <t xml:space="preserve">Výkopové práce do hloubky 15 cm v poloměru kruhu s r. 5 m, objemové množství výkopu 9,6 m³. Výkop bude využit na stavbu terénního valu navazující na zahloubený kruh </t>
  </si>
  <si>
    <t>Modelace terénního valu o šířce 1 m, s výškou 35-40 cm. Pro modelaci bude použit výkop ze středu kruhu. Objemové množství výkopu 9,6 m³</t>
  </si>
  <si>
    <t>Dřevěné stoličky</t>
  </si>
  <si>
    <t>TERRÉNÍ PRÁCE</t>
  </si>
  <si>
    <t>m</t>
  </si>
  <si>
    <t xml:space="preserve">Likvidace současného travního drnu, Postřik totální herbicidem </t>
  </si>
  <si>
    <t>plocha záhonů a kruhu</t>
  </si>
  <si>
    <t xml:space="preserve">Ukotvení akátové kulatiny do rostlého terénu </t>
  </si>
  <si>
    <t xml:space="preserve">Založení zpevněných povrchů (Andezit) </t>
  </si>
  <si>
    <t>plocha záhonů  + vnitřní kruh</t>
  </si>
  <si>
    <t>Odstranění keřů včetně kořenů,  v. keřů 2 m</t>
  </si>
  <si>
    <t xml:space="preserve">Instalace  plachet </t>
  </si>
  <si>
    <t xml:space="preserve">Doprava a uložení mobiliáře na místo </t>
  </si>
  <si>
    <t>lavice</t>
  </si>
  <si>
    <t>stoličky</t>
  </si>
  <si>
    <t xml:space="preserve">založení podkladové vrstvy, Zhutnělá vrstva štěrku, výška 15 cm (Štěrk fr. 0-64 mm) </t>
  </si>
  <si>
    <t>Založení kladecí vrstvy, Zhutnělá vrstva štěrku, výška 5 cm (fr. 0-8 mm)</t>
  </si>
  <si>
    <t>Ukotvení lomových kamenů do vstupu kruhu cca 16 ( může být jinak)</t>
  </si>
  <si>
    <t>Založení trávníku</t>
  </si>
  <si>
    <t xml:space="preserve">POMOCNÝ MATERIÁL </t>
  </si>
  <si>
    <t xml:space="preserve">Quercus cerris </t>
  </si>
  <si>
    <t xml:space="preserve">Sorbus aria </t>
  </si>
  <si>
    <t xml:space="preserve">Alejové stromy, OK 12-14 cm, bal. </t>
  </si>
  <si>
    <t xml:space="preserve">Fraxinus angustifolia </t>
  </si>
  <si>
    <t xml:space="preserve">Ulmus carpinifolia </t>
  </si>
  <si>
    <t xml:space="preserve">Kotvící materiál </t>
  </si>
  <si>
    <t>Úvazky</t>
  </si>
  <si>
    <t>Kotvící kůly 6 cm, výška 1,5 m</t>
  </si>
  <si>
    <t xml:space="preserve">Dřevní štěpka </t>
  </si>
  <si>
    <t>Mulčovací materiál bude použita dřevní štěpka listnatých dřevin, výška vrstvy 7 cm</t>
  </si>
  <si>
    <t xml:space="preserve">ROSTLINNÝ MATERIÁL </t>
  </si>
  <si>
    <t xml:space="preserve">POMOCNÝ MATERIÁL PRO VÝSADBU </t>
  </si>
  <si>
    <t>Sorbus torminalis</t>
  </si>
  <si>
    <t>Acer campestre</t>
  </si>
  <si>
    <t>Mulčování zálivkové mísy</t>
  </si>
  <si>
    <t xml:space="preserve">Výsadba stromů </t>
  </si>
  <si>
    <t xml:space="preserve">Výsadba keřů </t>
  </si>
  <si>
    <t xml:space="preserve">Výsadba trvalek </t>
  </si>
  <si>
    <t xml:space="preserve">Výsadba  alejových stromu s balem </t>
  </si>
  <si>
    <t xml:space="preserve">Mulčování keřů, pás široký 1 m. </t>
  </si>
  <si>
    <t>výsadba do výšených záhonů</t>
  </si>
  <si>
    <t>Výsadba mezi andezitové šlapáky (půdopokryvné trvalky)</t>
  </si>
  <si>
    <t>Stojky na stínící plachty</t>
  </si>
  <si>
    <t xml:space="preserve">Propojka vodních nádrží </t>
  </si>
  <si>
    <t>Asanační práce</t>
  </si>
  <si>
    <t>Odstranění betonové obruby, výška obruby 10 cm, uloženo volně bez betonování. Práce včetně odvezení a uložení na skládku.  Jedná se o 5 původních  pěstebních záhonů</t>
  </si>
  <si>
    <t xml:space="preserve">Uložení kamenů do štěrkového lože  ( Andezit) </t>
  </si>
  <si>
    <t xml:space="preserve">Vysypání spár ( štěrk fr. 0-8 mm) </t>
  </si>
  <si>
    <t xml:space="preserve">Před založením bude plocha prokypřena a uhrabána, Pro založení bude použita směs s podílem bylin , po vysetí bude výsevek zapraven a uválcován. </t>
  </si>
  <si>
    <t>velikost keřů 2 kL, výsadba do trojsponu</t>
  </si>
  <si>
    <t>Štěrk fr. 0-64</t>
  </si>
  <si>
    <t>Štěrk fr. 0-8</t>
  </si>
  <si>
    <t>Stínící plachta  4 X 4 m</t>
  </si>
  <si>
    <t>Verbascum phoeniceum</t>
  </si>
  <si>
    <t>Dianthus pontederae</t>
  </si>
  <si>
    <t>Asparagus officinalis</t>
  </si>
  <si>
    <t>Stipa borysthenica</t>
  </si>
  <si>
    <t>Iris variegata</t>
  </si>
  <si>
    <t>Euphorbia cyparissias</t>
  </si>
  <si>
    <t>Salvia pratensis</t>
  </si>
  <si>
    <t>Adonis vernalis</t>
  </si>
  <si>
    <t xml:space="preserve">Thymus serphylum </t>
  </si>
  <si>
    <t xml:space="preserve">Muscari comosum </t>
  </si>
  <si>
    <t>cibule</t>
  </si>
  <si>
    <t>Potentila repens</t>
  </si>
  <si>
    <t>Teucrium montanum</t>
  </si>
  <si>
    <t xml:space="preserve">Anemone sylvestris </t>
  </si>
  <si>
    <t>Aurinia saxatilis</t>
  </si>
  <si>
    <t>Sedum acre</t>
  </si>
  <si>
    <t xml:space="preserve">Sedum album </t>
  </si>
  <si>
    <t>Jasminum officinale</t>
  </si>
  <si>
    <t>Levandula angustifolia</t>
  </si>
  <si>
    <t>Saponaria officinalis</t>
  </si>
  <si>
    <t>Rosa spinosissima</t>
  </si>
  <si>
    <t>Malva mauritiana</t>
  </si>
  <si>
    <t>Echinacea purpurea</t>
  </si>
  <si>
    <t>Paeonia ofocinalis</t>
  </si>
  <si>
    <t>Artemisia dracunculus</t>
  </si>
  <si>
    <t>Anthriscus sylvestris</t>
  </si>
  <si>
    <t>Levisticum officinale</t>
  </si>
  <si>
    <t>Mentha piperatha</t>
  </si>
  <si>
    <t>Melissa officinalis</t>
  </si>
  <si>
    <t xml:space="preserve">Allium ursinum </t>
  </si>
  <si>
    <t>Santoliana chamacyparis</t>
  </si>
  <si>
    <t>Origanum vulgare</t>
  </si>
  <si>
    <t>Allium schoenoprasum</t>
  </si>
  <si>
    <t>Artemisia abrotanum var. maritima ´Cola´</t>
  </si>
  <si>
    <t>Salvia officinalis</t>
  </si>
  <si>
    <t>Satureia hortensis</t>
  </si>
  <si>
    <t>Thymus citriodorus</t>
  </si>
  <si>
    <t>Lipia dulcis</t>
  </si>
  <si>
    <t>Hyssopus officinalis</t>
  </si>
  <si>
    <t>Matricaria chamomilla</t>
  </si>
  <si>
    <t>Achillea millefolium</t>
  </si>
  <si>
    <t xml:space="preserve">Geranium magnificum </t>
  </si>
  <si>
    <t>Iris barbata  3 druhy</t>
  </si>
  <si>
    <t xml:space="preserve">Aster novi-belgii </t>
  </si>
  <si>
    <t>Campanula Glomerata</t>
  </si>
  <si>
    <t>Campanula percisifolia</t>
  </si>
  <si>
    <t>Dicentra spectabilis</t>
  </si>
  <si>
    <t>Scabiosa caucasica</t>
  </si>
  <si>
    <t>Centranthus ruber</t>
  </si>
  <si>
    <t>Helianthus helianthoides</t>
  </si>
  <si>
    <t>Omphalodes verna</t>
  </si>
  <si>
    <t>Rosa canina</t>
  </si>
  <si>
    <t>Achillea filipendulina</t>
  </si>
  <si>
    <t>Hemerocalis - hybrid ´Stella de Oro´</t>
  </si>
  <si>
    <t>Heliopsis scabra</t>
  </si>
  <si>
    <t>Rudbeckia hirta</t>
  </si>
  <si>
    <t xml:space="preserve">Asphlodine luteum </t>
  </si>
  <si>
    <t>Chrysanthemum  x hortum ( žluté)</t>
  </si>
  <si>
    <t>Chrysanthemum hortum (oranžové)</t>
  </si>
  <si>
    <t xml:space="preserve">Coreopsis verticillata " Zagreb " </t>
  </si>
  <si>
    <t>Coreopsis grandiflora ´Illico´</t>
  </si>
  <si>
    <t>Iris barbata (oranžový)</t>
  </si>
  <si>
    <t xml:space="preserve">Hypericum olympicum </t>
  </si>
  <si>
    <t>Dianthus deltoides</t>
  </si>
  <si>
    <t>Geranium catabriense ´Karmina´</t>
  </si>
  <si>
    <t>Lysimachia pinctata</t>
  </si>
  <si>
    <t>Phlox paniculata</t>
  </si>
  <si>
    <t xml:space="preserve">Euphorbia polychroma </t>
  </si>
  <si>
    <t>Aquilegia vulgaris</t>
  </si>
  <si>
    <t>Gaillardia aristata ´Burgunder´</t>
  </si>
  <si>
    <t>Lunaria rediviva</t>
  </si>
  <si>
    <t>Cosmos bipinatifidus</t>
  </si>
  <si>
    <t>AnemoNE hupehensis</t>
  </si>
  <si>
    <t>Dictamus albus</t>
  </si>
  <si>
    <t>Helianthemum hybridum, oranžové</t>
  </si>
  <si>
    <t>Iris pumila</t>
  </si>
  <si>
    <r>
      <t>Stavba :</t>
    </r>
    <r>
      <rPr>
        <b/>
        <sz val="12"/>
        <color indexed="10"/>
        <rFont val="Arial Narrow"/>
        <family val="2"/>
        <charset val="238"/>
      </rPr>
      <t xml:space="preserve"> </t>
    </r>
  </si>
  <si>
    <t xml:space="preserve">Město Břeclav, Nám. T. G. Masaryka 3, 690 81 Břeclav
</t>
  </si>
  <si>
    <t>Ing. Ilona Vybíralová, Zámecké náměstí 6/8, 690 01 Břeclav</t>
  </si>
  <si>
    <t>září 2020</t>
  </si>
  <si>
    <t>Thymus precox</t>
  </si>
  <si>
    <t>Saginu subulata</t>
  </si>
  <si>
    <t>sazenice k9</t>
  </si>
  <si>
    <t>Viburnum lantana</t>
  </si>
  <si>
    <t>Cornus mas</t>
  </si>
  <si>
    <t>Ligustrum vulgare</t>
  </si>
  <si>
    <t>Prunus spinosa</t>
  </si>
  <si>
    <t>Cornus sanguinea</t>
  </si>
  <si>
    <t>Lonicera xylosteum</t>
  </si>
  <si>
    <t>Sambucus nigra</t>
  </si>
  <si>
    <t>Viburnum opulus</t>
  </si>
  <si>
    <t>Staphylea pinnata</t>
  </si>
  <si>
    <t>Acer tatarica</t>
  </si>
  <si>
    <t>Amelanchier lamarckii 'Ballerina'</t>
  </si>
  <si>
    <t>Aronia melanocarpa</t>
  </si>
  <si>
    <t>Corylus avellana</t>
  </si>
  <si>
    <t>Cotinus cogygria</t>
  </si>
  <si>
    <t>Eonymus fortuneii</t>
  </si>
  <si>
    <t xml:space="preserve">Forsythia intermedia </t>
  </si>
  <si>
    <t>CHaenomeles japonica</t>
  </si>
  <si>
    <t>Chaenomeles speciosa</t>
  </si>
  <si>
    <t>Crataegus monogyna</t>
  </si>
  <si>
    <t>Budelia davidii</t>
  </si>
  <si>
    <t>K2l</t>
  </si>
  <si>
    <t>Trvalky tématických záhonů</t>
  </si>
  <si>
    <t xml:space="preserve">Půdopokryvné trvalky </t>
  </si>
  <si>
    <t xml:space="preserve">Alejové stromy z balem </t>
  </si>
  <si>
    <t>Ovocné stromy prostokořené</t>
  </si>
  <si>
    <t>Keře K2l</t>
  </si>
  <si>
    <t>hrušeň - Hardyho máslovky</t>
  </si>
  <si>
    <t>hrušeň - Solanka</t>
  </si>
  <si>
    <t>Jabloň  - Boskopské červené</t>
  </si>
  <si>
    <t>Jabloň - Matčino</t>
  </si>
  <si>
    <t>Jabloň - Jonathan</t>
  </si>
  <si>
    <t>Meruňka - Harlahyne</t>
  </si>
  <si>
    <t>Meruňka - Velkopavlovická</t>
  </si>
  <si>
    <t>Jabloň - Kardinál žíhaný</t>
  </si>
  <si>
    <t>třešeň - Burlat</t>
  </si>
  <si>
    <t>višeň - Morela pozdní</t>
  </si>
  <si>
    <t>broskev - Benedicte</t>
  </si>
  <si>
    <t>švestka - Čačanská lepotica</t>
  </si>
  <si>
    <t>švestka - Gabrovská</t>
  </si>
  <si>
    <t>PK, 120-150 cm</t>
  </si>
  <si>
    <t xml:space="preserve">Naučný panel k trvalkám </t>
  </si>
  <si>
    <t>Počet MJ</t>
  </si>
  <si>
    <t>položka</t>
  </si>
  <si>
    <t>specifikace</t>
  </si>
  <si>
    <t>PRÁCE</t>
  </si>
  <si>
    <t>Vytvoření zálivkové mísy s Ø 1 m</t>
  </si>
  <si>
    <t>1- STAVEBNÍ PRÁCE A MOBILIÁŘ</t>
  </si>
  <si>
    <t>cena</t>
  </si>
  <si>
    <t xml:space="preserve">cena celkem </t>
  </si>
  <si>
    <t xml:space="preserve">ZŠ VALTICKÁ - UČEBNA POD NEBEM </t>
  </si>
  <si>
    <t>Výsadba prostokořených ovocných stromů</t>
  </si>
  <si>
    <t>Dřevěná stolička z dubových desek, rozměry lavice d.š.v. 29 x 30 x 30m, dle. specifikace v KA_ML_03</t>
  </si>
  <si>
    <t xml:space="preserve">Akátová kulatina ve tvaru hexagonu s Ø 10-14 cm, d. nad zemí 4 m. dle. specifikace v KA_ML_01  </t>
  </si>
  <si>
    <t xml:space="preserve">Akátová kulatina ve tvaru hexagonu s Ø 10-14 cm, d. nad zemí 4,5 m. dle. specifikace v KA_ML_01  </t>
  </si>
  <si>
    <t>Ukotvení kulatiny  KA_ML_01  do betonových patek , 40x40x60</t>
  </si>
  <si>
    <t>vypnutí a uchycení plachet na akátové stojky</t>
  </si>
  <si>
    <t>Plastové palety</t>
  </si>
  <si>
    <t>Propojka třech nádrží  včetně kohoutu a nástavné hadice, specifikace ML_KA_08</t>
  </si>
  <si>
    <t xml:space="preserve">Interaktivní tabule téma vody </t>
  </si>
  <si>
    <t>Plastová nádrž s obsahem 1000 l, ML_KA_06</t>
  </si>
  <si>
    <t>Dřevěné hranoly s vypálenám popisem dřevin, specifikace v KA_ML_10</t>
  </si>
  <si>
    <t>Dřevěné lavičky, d. 120, š. 29 KA_ML_04</t>
  </si>
  <si>
    <t>Stínící plachta s úvazky, dle. specifikace v KA_ML_02</t>
  </si>
  <si>
    <t xml:space="preserve">Díl: </t>
  </si>
  <si>
    <t>REKAPITULACE</t>
  </si>
  <si>
    <t>Kód / CPV</t>
  </si>
  <si>
    <t>ZRH</t>
  </si>
  <si>
    <t>DPH (21%)</t>
  </si>
  <si>
    <t>Cena celkem s DPH</t>
  </si>
  <si>
    <t>00</t>
  </si>
  <si>
    <t>01</t>
  </si>
  <si>
    <t>KRAJINÁŘSKÉ ÚPRAVY</t>
  </si>
  <si>
    <t xml:space="preserve">celkem </t>
  </si>
  <si>
    <t xml:space="preserve">Položkový výkaz výměr je zpracován podle ceníků stavebních prací. U jednotlivých položek výkazu výměr jsou uvedena číselná označení položek ceníku, a to proto, že jsou jimi určeny druhy a kvalita stavebních prací s odkazem na úvodní části ceníku, ve kterých je popsán způsob měření, obsah cen a podstatné dodací a kvalitativní podmínky. Které jsou nutné pro jednoznačné vymezení druhu a kvality stavebních prací. </t>
  </si>
  <si>
    <t>2 - ZALOŽENÍ VEGETAČNÍCH PLOCH včetně materiálu</t>
  </si>
  <si>
    <t>Andezitové šlapáky tl 2-3 cm</t>
  </si>
  <si>
    <t>Kotvení  stromů 1 kůl</t>
  </si>
  <si>
    <t xml:space="preserve">Uhrabání terénu včetně srovnání nerovností </t>
  </si>
  <si>
    <t xml:space="preserve">Informační  hranoly k výsadbám </t>
  </si>
  <si>
    <t>Dřevěný záhon. Specifikace ML_KA_05</t>
  </si>
  <si>
    <t>Palety 100 x120 cm, min výška 15 cm, specifikace ML_KA_07</t>
  </si>
  <si>
    <t xml:space="preserve">Klempířské práce obnášející potřebný materiál na instalaci svodu z okapu do nádrží včetně přidaného okapu o d. cca 1,5 m. </t>
  </si>
  <si>
    <t xml:space="preserve">Panel bude vyroben dle TL 02, grafika pro panel bude dodána zadavatelem. Všechny čtyři panely společně vytváří zastínění kubíkových nádrží.  </t>
  </si>
  <si>
    <t xml:space="preserve">SLEPÝ ROZPOČET </t>
  </si>
  <si>
    <t>SLEPÝ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</si>
</sst>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Kč&quot;"/>
    <numFmt numFmtId="166" formatCode="####;\-####"/>
  </numFmts>
  <fonts count="5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 Nova Cond Light"/>
      <family val="2"/>
      <charset val="238"/>
    </font>
    <font>
      <sz val="9"/>
      <name val="Arial Nova Cond Light"/>
      <family val="2"/>
      <charset val="238"/>
    </font>
    <font>
      <b/>
      <sz val="9"/>
      <color rgb="FF000000"/>
      <name val="Calibri"/>
      <family val="2"/>
      <charset val="238"/>
    </font>
    <font>
      <b/>
      <sz val="14"/>
      <color indexed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indexed="10"/>
      <name val="Arial Narrow"/>
      <family val="2"/>
      <charset val="238"/>
    </font>
    <font>
      <sz val="12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theme="9" tint="-0.499984740745262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7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14"/>
      <color indexed="10"/>
      <name val="Arial Narrow"/>
      <family val="2"/>
      <charset val="238"/>
    </font>
    <font>
      <b/>
      <i/>
      <sz val="14"/>
      <name val="Arial Narrow"/>
      <family val="2"/>
      <charset val="238"/>
    </font>
    <font>
      <b/>
      <i/>
      <sz val="11"/>
      <color theme="9" tint="-0.499984740745262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9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8"/>
      <color rgb="FF000000"/>
      <name val="Arial Narrow"/>
      <family val="2"/>
      <charset val="238"/>
    </font>
    <font>
      <b/>
      <i/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i/>
      <sz val="8"/>
      <name val="Arial Narrow"/>
      <family val="2"/>
      <charset val="238"/>
    </font>
    <font>
      <sz val="8"/>
      <color theme="3"/>
      <name val="Arial Narrow"/>
      <family val="2"/>
      <charset val="238"/>
    </font>
    <font>
      <i/>
      <sz val="8"/>
      <color theme="3"/>
      <name val="Arial Narrow"/>
      <family val="2"/>
      <charset val="238"/>
    </font>
    <font>
      <sz val="14"/>
      <color indexed="10"/>
      <name val="Arial Black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sz val="10"/>
      <color theme="1"/>
      <name val="Arial Black"/>
      <family val="2"/>
      <charset val="238"/>
    </font>
    <font>
      <sz val="16"/>
      <color theme="1"/>
      <name val="Arial Black"/>
      <family val="2"/>
      <charset val="238"/>
    </font>
    <font>
      <sz val="8"/>
      <color theme="1"/>
      <name val="Arial Black"/>
      <family val="2"/>
      <charset val="238"/>
    </font>
    <font>
      <sz val="10"/>
      <color theme="1"/>
      <name val="Arial Narrow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u/>
      <sz val="9"/>
      <name val="Arial"/>
      <family val="2"/>
      <charset val="238"/>
    </font>
    <font>
      <u/>
      <sz val="8"/>
      <name val="Arial"/>
      <family val="2"/>
      <charset val="238"/>
    </font>
    <font>
      <u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9EBF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 applyAlignment="0">
      <alignment vertical="top" wrapText="1"/>
      <protection locked="0"/>
    </xf>
  </cellStyleXfs>
  <cellXfs count="219">
    <xf numFmtId="0" fontId="0" fillId="0" borderId="0" xfId="0"/>
    <xf numFmtId="2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" fontId="3" fillId="0" borderId="0" xfId="2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left" vertical="top" wrapText="1"/>
    </xf>
    <xf numFmtId="1" fontId="3" fillId="0" borderId="1" xfId="2" applyNumberFormat="1" applyFont="1" applyFill="1" applyBorder="1" applyAlignment="1">
      <alignment horizontal="left" vertical="top"/>
    </xf>
    <xf numFmtId="1" fontId="3" fillId="0" borderId="1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0" xfId="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4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vertical="center"/>
    </xf>
    <xf numFmtId="0" fontId="4" fillId="0" borderId="1" xfId="4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1" fontId="3" fillId="0" borderId="1" xfId="2" applyNumberFormat="1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6" fillId="0" borderId="0" xfId="1" applyFont="1" applyAlignment="1" applyProtection="1">
      <alignment horizontal="left" vertical="center"/>
    </xf>
    <xf numFmtId="0" fontId="6" fillId="0" borderId="0" xfId="1" applyFont="1" applyAlignment="1" applyProtection="1">
      <alignment horizontal="center" vertical="center"/>
    </xf>
    <xf numFmtId="0" fontId="6" fillId="0" borderId="0" xfId="1" applyFont="1" applyAlignment="1" applyProtection="1">
      <alignment vertical="center"/>
    </xf>
    <xf numFmtId="0" fontId="7" fillId="0" borderId="0" xfId="2" applyFont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4" fontId="9" fillId="0" borderId="0" xfId="2" applyNumberFormat="1" applyFont="1" applyAlignment="1">
      <alignment horizontal="center" vertical="center"/>
    </xf>
    <xf numFmtId="4" fontId="7" fillId="0" borderId="0" xfId="2" applyNumberFormat="1" applyFont="1" applyAlignment="1">
      <alignment horizontal="center" vertical="center"/>
    </xf>
    <xf numFmtId="0" fontId="11" fillId="0" borderId="0" xfId="1" applyFont="1" applyAlignment="1" applyProtection="1">
      <alignment horizontal="left" vertical="center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4" fontId="15" fillId="0" borderId="0" xfId="2" applyNumberFormat="1" applyFont="1" applyAlignment="1">
      <alignment horizontal="center" vertical="center"/>
    </xf>
    <xf numFmtId="4" fontId="14" fillId="0" borderId="0" xfId="2" applyNumberFormat="1" applyFont="1" applyAlignment="1">
      <alignment horizontal="center" vertical="center"/>
    </xf>
    <xf numFmtId="4" fontId="16" fillId="0" borderId="0" xfId="2" applyNumberFormat="1" applyFont="1" applyAlignment="1">
      <alignment horizontal="center" vertical="center"/>
    </xf>
    <xf numFmtId="0" fontId="11" fillId="0" borderId="0" xfId="3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49" fontId="17" fillId="0" borderId="0" xfId="2" applyNumberFormat="1" applyFont="1" applyAlignment="1">
      <alignment horizontal="left" vertical="center"/>
    </xf>
    <xf numFmtId="4" fontId="11" fillId="0" borderId="0" xfId="3" applyNumberFormat="1" applyFont="1" applyAlignment="1">
      <alignment horizontal="left" vertical="center"/>
    </xf>
    <xf numFmtId="0" fontId="17" fillId="0" borderId="0" xfId="2" applyFont="1" applyAlignment="1">
      <alignment horizontal="left" vertical="center"/>
    </xf>
    <xf numFmtId="0" fontId="3" fillId="0" borderId="1" xfId="0" applyFont="1" applyFill="1" applyBorder="1" applyAlignment="1">
      <alignment horizontal="left" wrapText="1"/>
    </xf>
    <xf numFmtId="0" fontId="18" fillId="0" borderId="0" xfId="0" applyFont="1"/>
    <xf numFmtId="0" fontId="4" fillId="0" borderId="0" xfId="0" applyFont="1" applyFill="1" applyAlignment="1">
      <alignment wrapText="1"/>
    </xf>
    <xf numFmtId="0" fontId="19" fillId="0" borderId="0" xfId="1" applyFont="1" applyAlignment="1" applyProtection="1">
      <alignment horizontal="left" vertical="center"/>
    </xf>
    <xf numFmtId="0" fontId="20" fillId="0" borderId="0" xfId="2" applyFont="1" applyAlignment="1">
      <alignment horizontal="left" vertical="center"/>
    </xf>
    <xf numFmtId="0" fontId="21" fillId="0" borderId="0" xfId="2" applyFont="1" applyAlignment="1">
      <alignment horizontal="left" vertical="center"/>
    </xf>
    <xf numFmtId="0" fontId="22" fillId="0" borderId="0" xfId="2" applyFont="1" applyAlignment="1">
      <alignment horizontal="left" vertical="center"/>
    </xf>
    <xf numFmtId="49" fontId="23" fillId="0" borderId="0" xfId="2" applyNumberFormat="1" applyFont="1" applyAlignment="1">
      <alignment horizontal="left" vertical="center"/>
    </xf>
    <xf numFmtId="0" fontId="23" fillId="0" borderId="0" xfId="2" applyFont="1" applyAlignment="1">
      <alignment horizontal="left" vertical="center"/>
    </xf>
    <xf numFmtId="0" fontId="24" fillId="2" borderId="1" xfId="0" applyFont="1" applyFill="1" applyBorder="1" applyAlignment="1">
      <alignment horizontal="left" wrapText="1" readingOrder="1"/>
    </xf>
    <xf numFmtId="0" fontId="25" fillId="0" borderId="0" xfId="0" applyFont="1"/>
    <xf numFmtId="0" fontId="26" fillId="0" borderId="0" xfId="0" applyFont="1"/>
    <xf numFmtId="0" fontId="27" fillId="0" borderId="1" xfId="0" applyFont="1" applyFill="1" applyBorder="1" applyAlignment="1">
      <alignment horizontal="left" wrapText="1" readingOrder="1"/>
    </xf>
    <xf numFmtId="0" fontId="28" fillId="0" borderId="1" xfId="0" applyFont="1" applyFill="1" applyBorder="1" applyAlignment="1">
      <alignment horizontal="left" wrapText="1" readingOrder="1"/>
    </xf>
    <xf numFmtId="0" fontId="29" fillId="0" borderId="0" xfId="0" applyFont="1" applyFill="1"/>
    <xf numFmtId="0" fontId="15" fillId="0" borderId="1" xfId="0" applyFont="1" applyFill="1" applyBorder="1" applyAlignment="1">
      <alignment horizontal="right" vertical="center"/>
    </xf>
    <xf numFmtId="1" fontId="15" fillId="0" borderId="1" xfId="2" applyNumberFormat="1" applyFont="1" applyFill="1" applyBorder="1" applyAlignment="1">
      <alignment horizontal="left" vertical="top"/>
    </xf>
    <xf numFmtId="1" fontId="15" fillId="0" borderId="1" xfId="2" applyNumberFormat="1" applyFont="1" applyFill="1" applyBorder="1" applyAlignment="1">
      <alignment horizontal="left" vertical="center" wrapText="1"/>
    </xf>
    <xf numFmtId="1" fontId="15" fillId="0" borderId="1" xfId="2" applyNumberFormat="1" applyFont="1" applyFill="1" applyBorder="1" applyAlignment="1">
      <alignment horizontal="center" vertical="center"/>
    </xf>
    <xf numFmtId="164" fontId="15" fillId="0" borderId="1" xfId="2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0" fontId="30" fillId="0" borderId="1" xfId="4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center"/>
    </xf>
    <xf numFmtId="1" fontId="15" fillId="0" borderId="1" xfId="2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wrapText="1" readingOrder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1" fillId="3" borderId="1" xfId="0" applyFont="1" applyFill="1" applyBorder="1" applyAlignment="1">
      <alignment horizontal="right" readingOrder="1"/>
    </xf>
    <xf numFmtId="0" fontId="32" fillId="3" borderId="1" xfId="0" applyFont="1" applyFill="1" applyBorder="1" applyAlignment="1">
      <alignment horizontal="left" readingOrder="1"/>
    </xf>
    <xf numFmtId="0" fontId="31" fillId="3" borderId="1" xfId="0" applyFont="1" applyFill="1" applyBorder="1" applyAlignment="1">
      <alignment horizontal="center" readingOrder="1"/>
    </xf>
    <xf numFmtId="0" fontId="31" fillId="0" borderId="0" xfId="0" applyFont="1"/>
    <xf numFmtId="0" fontId="32" fillId="0" borderId="1" xfId="4" applyFont="1" applyFill="1" applyBorder="1" applyAlignment="1">
      <alignment horizontal="left" wrapText="1"/>
    </xf>
    <xf numFmtId="0" fontId="31" fillId="0" borderId="1" xfId="4" applyFont="1" applyFill="1" applyBorder="1" applyAlignment="1">
      <alignment horizontal="left" wrapText="1"/>
    </xf>
    <xf numFmtId="0" fontId="31" fillId="0" borderId="1" xfId="0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wrapText="1"/>
    </xf>
    <xf numFmtId="164" fontId="31" fillId="0" borderId="1" xfId="0" applyNumberFormat="1" applyFont="1" applyFill="1" applyBorder="1" applyAlignment="1">
      <alignment horizontal="center" wrapText="1"/>
    </xf>
    <xf numFmtId="0" fontId="31" fillId="0" borderId="0" xfId="0" applyFont="1" applyFill="1" applyAlignment="1">
      <alignment wrapText="1"/>
    </xf>
    <xf numFmtId="0" fontId="32" fillId="0" borderId="1" xfId="0" applyFont="1" applyBorder="1" applyAlignment="1">
      <alignment horizontal="left" vertical="center" readingOrder="1"/>
    </xf>
    <xf numFmtId="0" fontId="31" fillId="0" borderId="1" xfId="0" applyFont="1" applyBorder="1"/>
    <xf numFmtId="0" fontId="31" fillId="0" borderId="1" xfId="0" applyFont="1" applyBorder="1" applyAlignment="1">
      <alignment horizontal="center"/>
    </xf>
    <xf numFmtId="0" fontId="32" fillId="0" borderId="1" xfId="0" applyFont="1" applyBorder="1"/>
    <xf numFmtId="1" fontId="31" fillId="0" borderId="1" xfId="2" applyNumberFormat="1" applyFont="1" applyFill="1" applyBorder="1" applyAlignment="1">
      <alignment horizontal="left" vertical="top"/>
    </xf>
    <xf numFmtId="1" fontId="31" fillId="0" borderId="1" xfId="2" applyNumberFormat="1" applyFont="1" applyFill="1" applyBorder="1" applyAlignment="1">
      <alignment horizontal="left" vertical="center" wrapText="1"/>
    </xf>
    <xf numFmtId="1" fontId="31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29" fillId="0" borderId="1" xfId="0" applyFont="1" applyFill="1" applyBorder="1"/>
    <xf numFmtId="2" fontId="31" fillId="0" borderId="1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center" wrapText="1"/>
    </xf>
    <xf numFmtId="164" fontId="15" fillId="0" borderId="0" xfId="0" applyNumberFormat="1" applyFont="1" applyFill="1" applyBorder="1" applyAlignment="1">
      <alignment horizontal="center" vertical="center"/>
    </xf>
    <xf numFmtId="0" fontId="33" fillId="0" borderId="0" xfId="1" applyFont="1" applyAlignment="1" applyProtection="1">
      <alignment horizontal="left" vertical="center"/>
    </xf>
    <xf numFmtId="0" fontId="35" fillId="0" borderId="0" xfId="5" applyFont="1" applyAlignment="1">
      <alignment vertical="center"/>
    </xf>
    <xf numFmtId="0" fontId="36" fillId="0" borderId="0" xfId="1" applyFont="1" applyAlignment="1" applyProtection="1">
      <alignment horizontal="left" vertical="center"/>
    </xf>
    <xf numFmtId="0" fontId="36" fillId="0" borderId="0" xfId="1" applyFont="1" applyAlignment="1" applyProtection="1">
      <alignment horizontal="center" vertical="center"/>
    </xf>
    <xf numFmtId="0" fontId="35" fillId="0" borderId="0" xfId="5" applyFont="1" applyAlignment="1">
      <alignment horizontal="center" vertical="center"/>
    </xf>
    <xf numFmtId="164" fontId="35" fillId="0" borderId="0" xfId="5" applyNumberFormat="1" applyFont="1" applyAlignment="1">
      <alignment horizontal="center" vertical="center"/>
    </xf>
    <xf numFmtId="1" fontId="35" fillId="0" borderId="0" xfId="5" applyNumberFormat="1" applyFont="1" applyAlignment="1">
      <alignment horizontal="center" vertical="center"/>
    </xf>
    <xf numFmtId="0" fontId="37" fillId="0" borderId="0" xfId="5" applyFont="1" applyAlignment="1">
      <alignment vertical="center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49" fontId="38" fillId="0" borderId="0" xfId="0" applyNumberFormat="1" applyFont="1" applyAlignment="1">
      <alignment horizontal="left" wrapText="1"/>
    </xf>
    <xf numFmtId="165" fontId="38" fillId="0" borderId="0" xfId="4" applyNumberFormat="1" applyFont="1" applyAlignment="1">
      <alignment horizontal="left"/>
    </xf>
    <xf numFmtId="1" fontId="38" fillId="0" borderId="0" xfId="4" applyNumberFormat="1" applyFont="1" applyAlignment="1">
      <alignment horizontal="left" wrapText="1"/>
    </xf>
    <xf numFmtId="0" fontId="40" fillId="0" borderId="0" xfId="4" applyFont="1" applyAlignment="1">
      <alignment horizontal="left" wrapText="1"/>
    </xf>
    <xf numFmtId="1" fontId="40" fillId="0" borderId="0" xfId="4" applyNumberFormat="1" applyFont="1" applyAlignment="1">
      <alignment horizontal="left" wrapText="1"/>
    </xf>
    <xf numFmtId="0" fontId="38" fillId="0" borderId="0" xfId="4" applyFont="1" applyAlignment="1">
      <alignment horizontal="left"/>
    </xf>
    <xf numFmtId="0" fontId="29" fillId="0" borderId="0" xfId="4" applyFont="1" applyAlignment="1">
      <alignment horizontal="left" wrapText="1"/>
    </xf>
    <xf numFmtId="0" fontId="41" fillId="0" borderId="0" xfId="0" applyFont="1"/>
    <xf numFmtId="49" fontId="41" fillId="0" borderId="0" xfId="0" applyNumberFormat="1" applyFont="1"/>
    <xf numFmtId="49" fontId="41" fillId="0" borderId="0" xfId="0" applyNumberFormat="1" applyFont="1" applyAlignment="1">
      <alignment wrapText="1"/>
    </xf>
    <xf numFmtId="0" fontId="41" fillId="0" borderId="0" xfId="4" applyFont="1" applyAlignment="1">
      <alignment horizontal="center"/>
    </xf>
    <xf numFmtId="1" fontId="41" fillId="0" borderId="0" xfId="4" applyNumberFormat="1" applyFont="1" applyAlignment="1">
      <alignment horizontal="center" wrapText="1"/>
    </xf>
    <xf numFmtId="1" fontId="29" fillId="0" borderId="0" xfId="4" applyNumberFormat="1" applyFont="1" applyAlignment="1">
      <alignment horizontal="center" wrapText="1"/>
    </xf>
    <xf numFmtId="0" fontId="41" fillId="0" borderId="0" xfId="4" applyFont="1"/>
    <xf numFmtId="0" fontId="42" fillId="0" borderId="4" xfId="6" applyFont="1" applyBorder="1" applyAlignment="1" applyProtection="1">
      <alignment horizontal="center" vertical="center" wrapText="1"/>
    </xf>
    <xf numFmtId="0" fontId="42" fillId="0" borderId="5" xfId="6" applyFont="1" applyBorder="1" applyAlignment="1" applyProtection="1">
      <alignment horizontal="center" vertical="center" wrapText="1"/>
    </xf>
    <xf numFmtId="165" fontId="42" fillId="0" borderId="5" xfId="6" applyNumberFormat="1" applyFont="1" applyBorder="1" applyAlignment="1" applyProtection="1">
      <alignment horizontal="center" vertical="center" wrapText="1"/>
    </xf>
    <xf numFmtId="165" fontId="42" fillId="0" borderId="6" xfId="6" applyNumberFormat="1" applyFont="1" applyBorder="1" applyAlignment="1" applyProtection="1">
      <alignment horizontal="center" vertical="center" wrapText="1"/>
    </xf>
    <xf numFmtId="165" fontId="42" fillId="0" borderId="0" xfId="6" applyNumberFormat="1" applyFont="1" applyAlignment="1" applyProtection="1">
      <alignment horizontal="center" vertical="center" wrapText="1"/>
    </xf>
    <xf numFmtId="0" fontId="43" fillId="0" borderId="0" xfId="6" applyFont="1" applyAlignment="1" applyProtection="1">
      <alignment horizontal="left" vertical="center"/>
    </xf>
    <xf numFmtId="0" fontId="43" fillId="0" borderId="0" xfId="6" applyFont="1" applyAlignment="1" applyProtection="1">
      <alignment horizontal="center" vertical="center"/>
    </xf>
    <xf numFmtId="0" fontId="1" fillId="0" borderId="0" xfId="6" applyAlignment="1" applyProtection="1">
      <alignment horizontal="left" vertical="center"/>
    </xf>
    <xf numFmtId="166" fontId="42" fillId="0" borderId="7" xfId="6" applyNumberFormat="1" applyFont="1" applyBorder="1" applyAlignment="1" applyProtection="1">
      <alignment horizontal="center" vertical="center"/>
    </xf>
    <xf numFmtId="166" fontId="42" fillId="0" borderId="8" xfId="6" applyNumberFormat="1" applyFont="1" applyBorder="1" applyAlignment="1" applyProtection="1">
      <alignment horizontal="center" vertical="center" wrapText="1"/>
    </xf>
    <xf numFmtId="3" fontId="42" fillId="0" borderId="8" xfId="6" applyNumberFormat="1" applyFont="1" applyBorder="1" applyAlignment="1" applyProtection="1">
      <alignment horizontal="center" vertical="center"/>
    </xf>
    <xf numFmtId="3" fontId="42" fillId="0" borderId="9" xfId="6" applyNumberFormat="1" applyFont="1" applyBorder="1" applyAlignment="1" applyProtection="1">
      <alignment horizontal="center" vertical="center"/>
    </xf>
    <xf numFmtId="3" fontId="42" fillId="0" borderId="0" xfId="6" applyNumberFormat="1" applyFont="1" applyAlignment="1" applyProtection="1">
      <alignment horizontal="center" vertical="center"/>
    </xf>
    <xf numFmtId="0" fontId="1" fillId="0" borderId="10" xfId="6" applyBorder="1" applyAlignment="1" applyProtection="1">
      <alignment horizontal="left" vertical="center" wrapText="1"/>
    </xf>
    <xf numFmtId="0" fontId="1" fillId="0" borderId="1" xfId="6" applyBorder="1" applyAlignment="1" applyProtection="1">
      <alignment horizontal="left" vertical="center" wrapText="1"/>
    </xf>
    <xf numFmtId="165" fontId="1" fillId="0" borderId="1" xfId="6" applyNumberFormat="1" applyBorder="1" applyAlignment="1" applyProtection="1">
      <alignment horizontal="left" vertical="center" wrapText="1"/>
    </xf>
    <xf numFmtId="165" fontId="1" fillId="0" borderId="1" xfId="6" applyNumberFormat="1" applyBorder="1" applyAlignment="1" applyProtection="1">
      <alignment horizontal="center" vertical="center" wrapText="1"/>
    </xf>
    <xf numFmtId="165" fontId="1" fillId="0" borderId="11" xfId="6" applyNumberFormat="1" applyBorder="1" applyAlignment="1" applyProtection="1">
      <alignment horizontal="center" vertical="center" wrapText="1"/>
    </xf>
    <xf numFmtId="165" fontId="1" fillId="0" borderId="0" xfId="6" applyNumberFormat="1" applyAlignment="1" applyProtection="1">
      <alignment horizontal="center" vertical="center" wrapText="1"/>
    </xf>
    <xf numFmtId="0" fontId="43" fillId="0" borderId="0" xfId="6" applyFont="1" applyAlignment="1" applyProtection="1">
      <alignment horizontal="left" vertical="center" wrapText="1"/>
    </xf>
    <xf numFmtId="0" fontId="43" fillId="0" borderId="0" xfId="6" applyFont="1" applyAlignment="1" applyProtection="1">
      <alignment horizontal="center" vertical="center" wrapText="1"/>
    </xf>
    <xf numFmtId="0" fontId="1" fillId="0" borderId="0" xfId="6" applyAlignment="1" applyProtection="1">
      <alignment horizontal="left" vertical="center" wrapText="1"/>
    </xf>
    <xf numFmtId="49" fontId="44" fillId="0" borderId="10" xfId="6" applyNumberFormat="1" applyFont="1" applyBorder="1" applyAlignment="1" applyProtection="1">
      <alignment horizontal="center" vertical="center" wrapText="1"/>
    </xf>
    <xf numFmtId="0" fontId="44" fillId="0" borderId="1" xfId="6" applyFont="1" applyBorder="1" applyAlignment="1" applyProtection="1">
      <alignment horizontal="left" vertical="center" wrapText="1"/>
    </xf>
    <xf numFmtId="165" fontId="44" fillId="0" borderId="1" xfId="6" applyNumberFormat="1" applyFont="1" applyBorder="1" applyAlignment="1" applyProtection="1">
      <alignment horizontal="right" vertical="center" wrapText="1"/>
    </xf>
    <xf numFmtId="165" fontId="44" fillId="0" borderId="1" xfId="6" applyNumberFormat="1" applyFont="1" applyBorder="1" applyAlignment="1" applyProtection="1">
      <alignment horizontal="center" vertical="center" wrapText="1"/>
    </xf>
    <xf numFmtId="165" fontId="44" fillId="0" borderId="11" xfId="6" applyNumberFormat="1" applyFont="1" applyBorder="1" applyAlignment="1" applyProtection="1">
      <alignment horizontal="center" vertical="center" wrapText="1"/>
    </xf>
    <xf numFmtId="165" fontId="44" fillId="0" borderId="0" xfId="6" applyNumberFormat="1" applyFont="1" applyAlignment="1" applyProtection="1">
      <alignment horizontal="center" vertical="center" wrapText="1"/>
    </xf>
    <xf numFmtId="39" fontId="43" fillId="0" borderId="0" xfId="6" applyNumberFormat="1" applyFont="1" applyAlignment="1" applyProtection="1">
      <alignment horizontal="center" vertical="center" wrapText="1"/>
    </xf>
    <xf numFmtId="49" fontId="45" fillId="0" borderId="12" xfId="6" applyNumberFormat="1" applyFont="1" applyBorder="1" applyAlignment="1" applyProtection="1">
      <alignment horizontal="center" vertical="center" wrapText="1"/>
    </xf>
    <xf numFmtId="0" fontId="45" fillId="0" borderId="2" xfId="6" applyFont="1" applyBorder="1" applyAlignment="1" applyProtection="1">
      <alignment horizontal="left" vertical="center" wrapText="1"/>
    </xf>
    <xf numFmtId="165" fontId="45" fillId="0" borderId="2" xfId="6" applyNumberFormat="1" applyFont="1" applyBorder="1" applyAlignment="1" applyProtection="1">
      <alignment horizontal="right" vertical="center" wrapText="1"/>
    </xf>
    <xf numFmtId="165" fontId="45" fillId="0" borderId="2" xfId="6" applyNumberFormat="1" applyFont="1" applyBorder="1" applyAlignment="1" applyProtection="1">
      <alignment horizontal="center" vertical="center" wrapText="1"/>
    </xf>
    <xf numFmtId="165" fontId="45" fillId="0" borderId="13" xfId="6" applyNumberFormat="1" applyFont="1" applyBorder="1" applyAlignment="1" applyProtection="1">
      <alignment horizontal="center" vertical="center" wrapText="1"/>
    </xf>
    <xf numFmtId="165" fontId="45" fillId="0" borderId="0" xfId="6" applyNumberFormat="1" applyFont="1" applyAlignment="1" applyProtection="1">
      <alignment horizontal="center" vertical="center" wrapText="1"/>
    </xf>
    <xf numFmtId="0" fontId="46" fillId="0" borderId="0" xfId="6" applyFont="1" applyAlignment="1" applyProtection="1">
      <alignment horizontal="left" vertical="center" wrapText="1"/>
    </xf>
    <xf numFmtId="39" fontId="46" fillId="0" borderId="0" xfId="6" applyNumberFormat="1" applyFont="1" applyAlignment="1" applyProtection="1">
      <alignment horizontal="center" vertical="center" wrapText="1"/>
    </xf>
    <xf numFmtId="49" fontId="44" fillId="0" borderId="7" xfId="6" applyNumberFormat="1" applyFont="1" applyBorder="1" applyAlignment="1" applyProtection="1">
      <alignment horizontal="center" vertical="center" wrapText="1"/>
    </xf>
    <xf numFmtId="0" fontId="44" fillId="0" borderId="8" xfId="6" applyFont="1" applyBorder="1" applyAlignment="1" applyProtection="1">
      <alignment horizontal="left" vertical="center" wrapText="1"/>
    </xf>
    <xf numFmtId="165" fontId="44" fillId="0" borderId="8" xfId="6" applyNumberFormat="1" applyFont="1" applyBorder="1" applyAlignment="1" applyProtection="1">
      <alignment horizontal="right" vertical="center" wrapText="1"/>
    </xf>
    <xf numFmtId="165" fontId="44" fillId="0" borderId="8" xfId="6" applyNumberFormat="1" applyFont="1" applyBorder="1" applyAlignment="1" applyProtection="1">
      <alignment horizontal="center" vertical="center" wrapText="1"/>
    </xf>
    <xf numFmtId="165" fontId="44" fillId="0" borderId="9" xfId="6" applyNumberFormat="1" applyFont="1" applyBorder="1" applyAlignment="1" applyProtection="1">
      <alignment horizontal="center" vertical="center" wrapText="1"/>
    </xf>
    <xf numFmtId="0" fontId="44" fillId="0" borderId="0" xfId="6" applyFont="1" applyAlignment="1" applyProtection="1">
      <alignment horizontal="left" vertical="center" wrapText="1"/>
    </xf>
    <xf numFmtId="39" fontId="44" fillId="0" borderId="0" xfId="6" applyNumberFormat="1" applyFont="1" applyAlignment="1" applyProtection="1">
      <alignment horizontal="center" vertical="center" wrapText="1"/>
    </xf>
    <xf numFmtId="0" fontId="47" fillId="0" borderId="14" xfId="6" applyFont="1" applyBorder="1" applyAlignment="1" applyProtection="1">
      <alignment horizontal="left" vertical="center" wrapText="1"/>
    </xf>
    <xf numFmtId="0" fontId="44" fillId="0" borderId="15" xfId="6" applyFont="1" applyBorder="1" applyAlignment="1" applyProtection="1">
      <alignment horizontal="left" vertical="center" wrapText="1"/>
    </xf>
    <xf numFmtId="165" fontId="44" fillId="0" borderId="15" xfId="6" applyNumberFormat="1" applyFont="1" applyBorder="1" applyAlignment="1" applyProtection="1">
      <alignment horizontal="right" vertical="center" wrapText="1"/>
    </xf>
    <xf numFmtId="165" fontId="44" fillId="0" borderId="0" xfId="6" applyNumberFormat="1" applyFont="1" applyAlignment="1" applyProtection="1">
      <alignment horizontal="right" vertical="center" wrapText="1"/>
    </xf>
    <xf numFmtId="0" fontId="48" fillId="0" borderId="0" xfId="6" applyFont="1" applyAlignment="1" applyProtection="1">
      <alignment horizontal="left" vertical="center" wrapText="1"/>
    </xf>
    <xf numFmtId="165" fontId="1" fillId="0" borderId="0" xfId="6" applyNumberFormat="1" applyAlignment="1" applyProtection="1">
      <alignment horizontal="left" vertical="center" wrapText="1"/>
    </xf>
    <xf numFmtId="165" fontId="43" fillId="0" borderId="0" xfId="6" applyNumberFormat="1" applyFont="1" applyAlignment="1" applyProtection="1">
      <alignment horizontal="center" vertical="center"/>
    </xf>
    <xf numFmtId="165" fontId="1" fillId="0" borderId="0" xfId="6" applyNumberFormat="1" applyAlignment="1" applyProtection="1">
      <alignment horizontal="left" vertical="center"/>
    </xf>
    <xf numFmtId="165" fontId="1" fillId="0" borderId="0" xfId="6" applyNumberFormat="1" applyAlignment="1" applyProtection="1">
      <alignment horizontal="center" vertical="center"/>
    </xf>
    <xf numFmtId="49" fontId="44" fillId="0" borderId="16" xfId="6" applyNumberFormat="1" applyFont="1" applyBorder="1" applyAlignment="1" applyProtection="1">
      <alignment horizontal="center" vertical="center" wrapText="1"/>
    </xf>
    <xf numFmtId="0" fontId="44" fillId="0" borderId="3" xfId="6" applyFont="1" applyBorder="1" applyAlignment="1" applyProtection="1">
      <alignment horizontal="left" vertical="center" wrapText="1"/>
    </xf>
    <xf numFmtId="165" fontId="44" fillId="0" borderId="3" xfId="6" applyNumberFormat="1" applyFont="1" applyBorder="1" applyAlignment="1" applyProtection="1">
      <alignment horizontal="right" vertical="center" wrapText="1"/>
    </xf>
    <xf numFmtId="165" fontId="44" fillId="0" borderId="3" xfId="6" applyNumberFormat="1" applyFont="1" applyBorder="1" applyAlignment="1" applyProtection="1">
      <alignment horizontal="center" vertical="center" wrapText="1"/>
    </xf>
    <xf numFmtId="165" fontId="44" fillId="0" borderId="17" xfId="6" applyNumberFormat="1" applyFont="1" applyBorder="1" applyAlignment="1" applyProtection="1">
      <alignment horizontal="center" vertical="center" wrapText="1"/>
    </xf>
    <xf numFmtId="0" fontId="49" fillId="0" borderId="0" xfId="6" applyFont="1" applyAlignment="1" applyProtection="1">
      <alignment horizontal="left" vertical="center" wrapText="1"/>
    </xf>
    <xf numFmtId="0" fontId="49" fillId="0" borderId="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 wrapText="1"/>
    </xf>
    <xf numFmtId="165" fontId="43" fillId="0" borderId="0" xfId="6" applyNumberFormat="1" applyFont="1" applyAlignment="1" applyProtection="1">
      <alignment horizontal="center" vertical="center" wrapText="1"/>
    </xf>
    <xf numFmtId="0" fontId="6" fillId="0" borderId="0" xfId="1" applyFont="1" applyAlignment="1" applyProtection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31" fillId="3" borderId="1" xfId="0" applyFont="1" applyFill="1" applyBorder="1" applyAlignment="1">
      <alignment wrapText="1" readingOrder="1"/>
    </xf>
    <xf numFmtId="0" fontId="31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1" fontId="18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0" xfId="6" applyAlignment="1" applyProtection="1">
      <alignment horizontal="left" vertical="center" wrapText="1"/>
    </xf>
    <xf numFmtId="0" fontId="15" fillId="0" borderId="0" xfId="6" applyFont="1" applyAlignment="1" applyProtection="1">
      <alignment horizontal="left" vertical="center" wrapText="1"/>
    </xf>
  </cellXfs>
  <cellStyles count="7">
    <cellStyle name="Normální" xfId="0" builtinId="0"/>
    <cellStyle name="normální 12" xfId="6"/>
    <cellStyle name="Normální 2" xfId="4"/>
    <cellStyle name="normální 2 2" xfId="2"/>
    <cellStyle name="normální 5" xfId="1"/>
    <cellStyle name="normální 9" xfId="3"/>
    <cellStyle name="normální 9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lona/PROJEKTY/&#268;echova_realizace/Revitalizace%20zelen&#283;%20na%20ulici%20&#268;echova_final/editovateln&#233;%20tab/Pr&#225;ce,%20projekty/Sady%20Orlov&#225;/25.8.2014_Sadovnick&#233;%20&#250;pravy%20Orlov&#225;/F.%20rozpo&#269;et/25.8.2014%20Polo&#382;kov&#253;%20rozpo&#269;et_fin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příloh"/>
      <sheetName val="1 Krycí list"/>
      <sheetName val="2 Rekapitulace"/>
      <sheetName val="3 SO00-všeobecné náklady"/>
      <sheetName val="4 Kácení"/>
      <sheetName val="4.1 VÝMĚRNICE KÁCENÍ"/>
      <sheetName val="5 Pěstební řez dřevin"/>
      <sheetName val="5.1 Výměry pěstebních řezů"/>
      <sheetName val="6 Výsadba stromů"/>
      <sheetName val="6.1 VÝMĚRNICE VÝSADBY STROMŮ"/>
      <sheetName val="7. Založení keřových výsadeb"/>
      <sheetName val="7.1 VÝMĚRNICE ZÁHONOVÉ VÝSADBY"/>
      <sheetName val="7.2. VÝMĚRNICE SPECIFIKACE KEŘŮ"/>
      <sheetName val="8 Založení trávníku"/>
      <sheetName val="8.1 VÝMERNICE ZALOŽENÍ TRÁVNÍKŮ"/>
      <sheetName val="ZKRATKY A VYSVĚTLIVKY"/>
      <sheetName val="List2"/>
    </sheetNames>
    <sheetDataSet>
      <sheetData sheetId="0" refreshError="1"/>
      <sheetData sheetId="1" refreshError="1"/>
      <sheetData sheetId="2" refreshError="1"/>
      <sheetData sheetId="3" refreshError="1">
        <row r="3">
          <cell r="C3" t="str">
            <v>SO 00 VŠEOBECNÉ NÁKLADY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6"/>
  <sheetViews>
    <sheetView tabSelected="1" view="pageBreakPreview" topLeftCell="A3" zoomScale="110" zoomScaleNormal="100" zoomScaleSheetLayoutView="110" workbookViewId="0">
      <selection activeCell="K17" sqref="K17"/>
    </sheetView>
  </sheetViews>
  <sheetFormatPr defaultRowHeight="12.75"/>
  <cols>
    <col min="1" max="1" width="14.42578125" style="154" customWidth="1"/>
    <col min="2" max="2" width="25.5703125" style="168" customWidth="1"/>
    <col min="3" max="3" width="12.5703125" style="198" customWidth="1"/>
    <col min="4" max="4" width="16" style="198" customWidth="1"/>
    <col min="5" max="5" width="13.42578125" style="199" customWidth="1"/>
    <col min="6" max="6" width="13.7109375" style="199" customWidth="1"/>
    <col min="7" max="7" width="3.85546875" style="199" customWidth="1"/>
    <col min="8" max="8" width="21.140625" style="152" customWidth="1"/>
    <col min="9" max="9" width="13" style="153" customWidth="1"/>
    <col min="10" max="10" width="9.140625" style="154"/>
    <col min="11" max="11" width="11" style="154" bestFit="1" customWidth="1"/>
    <col min="12" max="250" width="9.140625" style="154"/>
    <col min="251" max="251" width="11.7109375" style="154" customWidth="1"/>
    <col min="252" max="252" width="38.28515625" style="154" customWidth="1"/>
    <col min="253" max="253" width="15" style="154" bestFit="1" customWidth="1"/>
    <col min="254" max="254" width="7.140625" style="154" customWidth="1"/>
    <col min="255" max="255" width="9.140625" style="154"/>
    <col min="256" max="256" width="7.28515625" style="154" customWidth="1"/>
    <col min="257" max="257" width="6.7109375" style="154" customWidth="1"/>
    <col min="258" max="258" width="7.5703125" style="154" customWidth="1"/>
    <col min="259" max="259" width="8.140625" style="154" customWidth="1"/>
    <col min="260" max="260" width="7.42578125" style="154" customWidth="1"/>
    <col min="261" max="261" width="14" style="154" customWidth="1"/>
    <col min="262" max="262" width="14" style="154" bestFit="1" customWidth="1"/>
    <col min="263" max="263" width="15" style="154" bestFit="1" customWidth="1"/>
    <col min="264" max="264" width="9.140625" style="154"/>
    <col min="265" max="265" width="10.85546875" style="154" bestFit="1" customWidth="1"/>
    <col min="266" max="506" width="9.140625" style="154"/>
    <col min="507" max="507" width="11.7109375" style="154" customWidth="1"/>
    <col min="508" max="508" width="38.28515625" style="154" customWidth="1"/>
    <col min="509" max="509" width="15" style="154" bestFit="1" customWidth="1"/>
    <col min="510" max="510" width="7.140625" style="154" customWidth="1"/>
    <col min="511" max="511" width="9.140625" style="154"/>
    <col min="512" max="512" width="7.28515625" style="154" customWidth="1"/>
    <col min="513" max="513" width="6.7109375" style="154" customWidth="1"/>
    <col min="514" max="514" width="7.5703125" style="154" customWidth="1"/>
    <col min="515" max="515" width="8.140625" style="154" customWidth="1"/>
    <col min="516" max="516" width="7.42578125" style="154" customWidth="1"/>
    <col min="517" max="517" width="14" style="154" customWidth="1"/>
    <col min="518" max="518" width="14" style="154" bestFit="1" customWidth="1"/>
    <col min="519" max="519" width="15" style="154" bestFit="1" customWidth="1"/>
    <col min="520" max="520" width="9.140625" style="154"/>
    <col min="521" max="521" width="10.85546875" style="154" bestFit="1" customWidth="1"/>
    <col min="522" max="762" width="9.140625" style="154"/>
    <col min="763" max="763" width="11.7109375" style="154" customWidth="1"/>
    <col min="764" max="764" width="38.28515625" style="154" customWidth="1"/>
    <col min="765" max="765" width="15" style="154" bestFit="1" customWidth="1"/>
    <col min="766" max="766" width="7.140625" style="154" customWidth="1"/>
    <col min="767" max="767" width="9.140625" style="154"/>
    <col min="768" max="768" width="7.28515625" style="154" customWidth="1"/>
    <col min="769" max="769" width="6.7109375" style="154" customWidth="1"/>
    <col min="770" max="770" width="7.5703125" style="154" customWidth="1"/>
    <col min="771" max="771" width="8.140625" style="154" customWidth="1"/>
    <col min="772" max="772" width="7.42578125" style="154" customWidth="1"/>
    <col min="773" max="773" width="14" style="154" customWidth="1"/>
    <col min="774" max="774" width="14" style="154" bestFit="1" customWidth="1"/>
    <col min="775" max="775" width="15" style="154" bestFit="1" customWidth="1"/>
    <col min="776" max="776" width="9.140625" style="154"/>
    <col min="777" max="777" width="10.85546875" style="154" bestFit="1" customWidth="1"/>
    <col min="778" max="1018" width="9.140625" style="154"/>
    <col min="1019" max="1019" width="11.7109375" style="154" customWidth="1"/>
    <col min="1020" max="1020" width="38.28515625" style="154" customWidth="1"/>
    <col min="1021" max="1021" width="15" style="154" bestFit="1" customWidth="1"/>
    <col min="1022" max="1022" width="7.140625" style="154" customWidth="1"/>
    <col min="1023" max="1023" width="9.140625" style="154"/>
    <col min="1024" max="1024" width="7.28515625" style="154" customWidth="1"/>
    <col min="1025" max="1025" width="6.7109375" style="154" customWidth="1"/>
    <col min="1026" max="1026" width="7.5703125" style="154" customWidth="1"/>
    <col min="1027" max="1027" width="8.140625" style="154" customWidth="1"/>
    <col min="1028" max="1028" width="7.42578125" style="154" customWidth="1"/>
    <col min="1029" max="1029" width="14" style="154" customWidth="1"/>
    <col min="1030" max="1030" width="14" style="154" bestFit="1" customWidth="1"/>
    <col min="1031" max="1031" width="15" style="154" bestFit="1" customWidth="1"/>
    <col min="1032" max="1032" width="9.140625" style="154"/>
    <col min="1033" max="1033" width="10.85546875" style="154" bestFit="1" customWidth="1"/>
    <col min="1034" max="1274" width="9.140625" style="154"/>
    <col min="1275" max="1275" width="11.7109375" style="154" customWidth="1"/>
    <col min="1276" max="1276" width="38.28515625" style="154" customWidth="1"/>
    <col min="1277" max="1277" width="15" style="154" bestFit="1" customWidth="1"/>
    <col min="1278" max="1278" width="7.140625" style="154" customWidth="1"/>
    <col min="1279" max="1279" width="9.140625" style="154"/>
    <col min="1280" max="1280" width="7.28515625" style="154" customWidth="1"/>
    <col min="1281" max="1281" width="6.7109375" style="154" customWidth="1"/>
    <col min="1282" max="1282" width="7.5703125" style="154" customWidth="1"/>
    <col min="1283" max="1283" width="8.140625" style="154" customWidth="1"/>
    <col min="1284" max="1284" width="7.42578125" style="154" customWidth="1"/>
    <col min="1285" max="1285" width="14" style="154" customWidth="1"/>
    <col min="1286" max="1286" width="14" style="154" bestFit="1" customWidth="1"/>
    <col min="1287" max="1287" width="15" style="154" bestFit="1" customWidth="1"/>
    <col min="1288" max="1288" width="9.140625" style="154"/>
    <col min="1289" max="1289" width="10.85546875" style="154" bestFit="1" customWidth="1"/>
    <col min="1290" max="1530" width="9.140625" style="154"/>
    <col min="1531" max="1531" width="11.7109375" style="154" customWidth="1"/>
    <col min="1532" max="1532" width="38.28515625" style="154" customWidth="1"/>
    <col min="1533" max="1533" width="15" style="154" bestFit="1" customWidth="1"/>
    <col min="1534" max="1534" width="7.140625" style="154" customWidth="1"/>
    <col min="1535" max="1535" width="9.140625" style="154"/>
    <col min="1536" max="1536" width="7.28515625" style="154" customWidth="1"/>
    <col min="1537" max="1537" width="6.7109375" style="154" customWidth="1"/>
    <col min="1538" max="1538" width="7.5703125" style="154" customWidth="1"/>
    <col min="1539" max="1539" width="8.140625" style="154" customWidth="1"/>
    <col min="1540" max="1540" width="7.42578125" style="154" customWidth="1"/>
    <col min="1541" max="1541" width="14" style="154" customWidth="1"/>
    <col min="1542" max="1542" width="14" style="154" bestFit="1" customWidth="1"/>
    <col min="1543" max="1543" width="15" style="154" bestFit="1" customWidth="1"/>
    <col min="1544" max="1544" width="9.140625" style="154"/>
    <col min="1545" max="1545" width="10.85546875" style="154" bestFit="1" customWidth="1"/>
    <col min="1546" max="1786" width="9.140625" style="154"/>
    <col min="1787" max="1787" width="11.7109375" style="154" customWidth="1"/>
    <col min="1788" max="1788" width="38.28515625" style="154" customWidth="1"/>
    <col min="1789" max="1789" width="15" style="154" bestFit="1" customWidth="1"/>
    <col min="1790" max="1790" width="7.140625" style="154" customWidth="1"/>
    <col min="1791" max="1791" width="9.140625" style="154"/>
    <col min="1792" max="1792" width="7.28515625" style="154" customWidth="1"/>
    <col min="1793" max="1793" width="6.7109375" style="154" customWidth="1"/>
    <col min="1794" max="1794" width="7.5703125" style="154" customWidth="1"/>
    <col min="1795" max="1795" width="8.140625" style="154" customWidth="1"/>
    <col min="1796" max="1796" width="7.42578125" style="154" customWidth="1"/>
    <col min="1797" max="1797" width="14" style="154" customWidth="1"/>
    <col min="1798" max="1798" width="14" style="154" bestFit="1" customWidth="1"/>
    <col min="1799" max="1799" width="15" style="154" bestFit="1" customWidth="1"/>
    <col min="1800" max="1800" width="9.140625" style="154"/>
    <col min="1801" max="1801" width="10.85546875" style="154" bestFit="1" customWidth="1"/>
    <col min="1802" max="2042" width="9.140625" style="154"/>
    <col min="2043" max="2043" width="11.7109375" style="154" customWidth="1"/>
    <col min="2044" max="2044" width="38.28515625" style="154" customWidth="1"/>
    <col min="2045" max="2045" width="15" style="154" bestFit="1" customWidth="1"/>
    <col min="2046" max="2046" width="7.140625" style="154" customWidth="1"/>
    <col min="2047" max="2047" width="9.140625" style="154"/>
    <col min="2048" max="2048" width="7.28515625" style="154" customWidth="1"/>
    <col min="2049" max="2049" width="6.7109375" style="154" customWidth="1"/>
    <col min="2050" max="2050" width="7.5703125" style="154" customWidth="1"/>
    <col min="2051" max="2051" width="8.140625" style="154" customWidth="1"/>
    <col min="2052" max="2052" width="7.42578125" style="154" customWidth="1"/>
    <col min="2053" max="2053" width="14" style="154" customWidth="1"/>
    <col min="2054" max="2054" width="14" style="154" bestFit="1" customWidth="1"/>
    <col min="2055" max="2055" width="15" style="154" bestFit="1" customWidth="1"/>
    <col min="2056" max="2056" width="9.140625" style="154"/>
    <col min="2057" max="2057" width="10.85546875" style="154" bestFit="1" customWidth="1"/>
    <col min="2058" max="2298" width="9.140625" style="154"/>
    <col min="2299" max="2299" width="11.7109375" style="154" customWidth="1"/>
    <col min="2300" max="2300" width="38.28515625" style="154" customWidth="1"/>
    <col min="2301" max="2301" width="15" style="154" bestFit="1" customWidth="1"/>
    <col min="2302" max="2302" width="7.140625" style="154" customWidth="1"/>
    <col min="2303" max="2303" width="9.140625" style="154"/>
    <col min="2304" max="2304" width="7.28515625" style="154" customWidth="1"/>
    <col min="2305" max="2305" width="6.7109375" style="154" customWidth="1"/>
    <col min="2306" max="2306" width="7.5703125" style="154" customWidth="1"/>
    <col min="2307" max="2307" width="8.140625" style="154" customWidth="1"/>
    <col min="2308" max="2308" width="7.42578125" style="154" customWidth="1"/>
    <col min="2309" max="2309" width="14" style="154" customWidth="1"/>
    <col min="2310" max="2310" width="14" style="154" bestFit="1" customWidth="1"/>
    <col min="2311" max="2311" width="15" style="154" bestFit="1" customWidth="1"/>
    <col min="2312" max="2312" width="9.140625" style="154"/>
    <col min="2313" max="2313" width="10.85546875" style="154" bestFit="1" customWidth="1"/>
    <col min="2314" max="2554" width="9.140625" style="154"/>
    <col min="2555" max="2555" width="11.7109375" style="154" customWidth="1"/>
    <col min="2556" max="2556" width="38.28515625" style="154" customWidth="1"/>
    <col min="2557" max="2557" width="15" style="154" bestFit="1" customWidth="1"/>
    <col min="2558" max="2558" width="7.140625" style="154" customWidth="1"/>
    <col min="2559" max="2559" width="9.140625" style="154"/>
    <col min="2560" max="2560" width="7.28515625" style="154" customWidth="1"/>
    <col min="2561" max="2561" width="6.7109375" style="154" customWidth="1"/>
    <col min="2562" max="2562" width="7.5703125" style="154" customWidth="1"/>
    <col min="2563" max="2563" width="8.140625" style="154" customWidth="1"/>
    <col min="2564" max="2564" width="7.42578125" style="154" customWidth="1"/>
    <col min="2565" max="2565" width="14" style="154" customWidth="1"/>
    <col min="2566" max="2566" width="14" style="154" bestFit="1" customWidth="1"/>
    <col min="2567" max="2567" width="15" style="154" bestFit="1" customWidth="1"/>
    <col min="2568" max="2568" width="9.140625" style="154"/>
    <col min="2569" max="2569" width="10.85546875" style="154" bestFit="1" customWidth="1"/>
    <col min="2570" max="2810" width="9.140625" style="154"/>
    <col min="2811" max="2811" width="11.7109375" style="154" customWidth="1"/>
    <col min="2812" max="2812" width="38.28515625" style="154" customWidth="1"/>
    <col min="2813" max="2813" width="15" style="154" bestFit="1" customWidth="1"/>
    <col min="2814" max="2814" width="7.140625" style="154" customWidth="1"/>
    <col min="2815" max="2815" width="9.140625" style="154"/>
    <col min="2816" max="2816" width="7.28515625" style="154" customWidth="1"/>
    <col min="2817" max="2817" width="6.7109375" style="154" customWidth="1"/>
    <col min="2818" max="2818" width="7.5703125" style="154" customWidth="1"/>
    <col min="2819" max="2819" width="8.140625" style="154" customWidth="1"/>
    <col min="2820" max="2820" width="7.42578125" style="154" customWidth="1"/>
    <col min="2821" max="2821" width="14" style="154" customWidth="1"/>
    <col min="2822" max="2822" width="14" style="154" bestFit="1" customWidth="1"/>
    <col min="2823" max="2823" width="15" style="154" bestFit="1" customWidth="1"/>
    <col min="2824" max="2824" width="9.140625" style="154"/>
    <col min="2825" max="2825" width="10.85546875" style="154" bestFit="1" customWidth="1"/>
    <col min="2826" max="3066" width="9.140625" style="154"/>
    <col min="3067" max="3067" width="11.7109375" style="154" customWidth="1"/>
    <col min="3068" max="3068" width="38.28515625" style="154" customWidth="1"/>
    <col min="3069" max="3069" width="15" style="154" bestFit="1" customWidth="1"/>
    <col min="3070" max="3070" width="7.140625" style="154" customWidth="1"/>
    <col min="3071" max="3071" width="9.140625" style="154"/>
    <col min="3072" max="3072" width="7.28515625" style="154" customWidth="1"/>
    <col min="3073" max="3073" width="6.7109375" style="154" customWidth="1"/>
    <col min="3074" max="3074" width="7.5703125" style="154" customWidth="1"/>
    <col min="3075" max="3075" width="8.140625" style="154" customWidth="1"/>
    <col min="3076" max="3076" width="7.42578125" style="154" customWidth="1"/>
    <col min="3077" max="3077" width="14" style="154" customWidth="1"/>
    <col min="3078" max="3078" width="14" style="154" bestFit="1" customWidth="1"/>
    <col min="3079" max="3079" width="15" style="154" bestFit="1" customWidth="1"/>
    <col min="3080" max="3080" width="9.140625" style="154"/>
    <col min="3081" max="3081" width="10.85546875" style="154" bestFit="1" customWidth="1"/>
    <col min="3082" max="3322" width="9.140625" style="154"/>
    <col min="3323" max="3323" width="11.7109375" style="154" customWidth="1"/>
    <col min="3324" max="3324" width="38.28515625" style="154" customWidth="1"/>
    <col min="3325" max="3325" width="15" style="154" bestFit="1" customWidth="1"/>
    <col min="3326" max="3326" width="7.140625" style="154" customWidth="1"/>
    <col min="3327" max="3327" width="9.140625" style="154"/>
    <col min="3328" max="3328" width="7.28515625" style="154" customWidth="1"/>
    <col min="3329" max="3329" width="6.7109375" style="154" customWidth="1"/>
    <col min="3330" max="3330" width="7.5703125" style="154" customWidth="1"/>
    <col min="3331" max="3331" width="8.140625" style="154" customWidth="1"/>
    <col min="3332" max="3332" width="7.42578125" style="154" customWidth="1"/>
    <col min="3333" max="3333" width="14" style="154" customWidth="1"/>
    <col min="3334" max="3334" width="14" style="154" bestFit="1" customWidth="1"/>
    <col min="3335" max="3335" width="15" style="154" bestFit="1" customWidth="1"/>
    <col min="3336" max="3336" width="9.140625" style="154"/>
    <col min="3337" max="3337" width="10.85546875" style="154" bestFit="1" customWidth="1"/>
    <col min="3338" max="3578" width="9.140625" style="154"/>
    <col min="3579" max="3579" width="11.7109375" style="154" customWidth="1"/>
    <col min="3580" max="3580" width="38.28515625" style="154" customWidth="1"/>
    <col min="3581" max="3581" width="15" style="154" bestFit="1" customWidth="1"/>
    <col min="3582" max="3582" width="7.140625" style="154" customWidth="1"/>
    <col min="3583" max="3583" width="9.140625" style="154"/>
    <col min="3584" max="3584" width="7.28515625" style="154" customWidth="1"/>
    <col min="3585" max="3585" width="6.7109375" style="154" customWidth="1"/>
    <col min="3586" max="3586" width="7.5703125" style="154" customWidth="1"/>
    <col min="3587" max="3587" width="8.140625" style="154" customWidth="1"/>
    <col min="3588" max="3588" width="7.42578125" style="154" customWidth="1"/>
    <col min="3589" max="3589" width="14" style="154" customWidth="1"/>
    <col min="3590" max="3590" width="14" style="154" bestFit="1" customWidth="1"/>
    <col min="3591" max="3591" width="15" style="154" bestFit="1" customWidth="1"/>
    <col min="3592" max="3592" width="9.140625" style="154"/>
    <col min="3593" max="3593" width="10.85546875" style="154" bestFit="1" customWidth="1"/>
    <col min="3594" max="3834" width="9.140625" style="154"/>
    <col min="3835" max="3835" width="11.7109375" style="154" customWidth="1"/>
    <col min="3836" max="3836" width="38.28515625" style="154" customWidth="1"/>
    <col min="3837" max="3837" width="15" style="154" bestFit="1" customWidth="1"/>
    <col min="3838" max="3838" width="7.140625" style="154" customWidth="1"/>
    <col min="3839" max="3839" width="9.140625" style="154"/>
    <col min="3840" max="3840" width="7.28515625" style="154" customWidth="1"/>
    <col min="3841" max="3841" width="6.7109375" style="154" customWidth="1"/>
    <col min="3842" max="3842" width="7.5703125" style="154" customWidth="1"/>
    <col min="3843" max="3843" width="8.140625" style="154" customWidth="1"/>
    <col min="3844" max="3844" width="7.42578125" style="154" customWidth="1"/>
    <col min="3845" max="3845" width="14" style="154" customWidth="1"/>
    <col min="3846" max="3846" width="14" style="154" bestFit="1" customWidth="1"/>
    <col min="3847" max="3847" width="15" style="154" bestFit="1" customWidth="1"/>
    <col min="3848" max="3848" width="9.140625" style="154"/>
    <col min="3849" max="3849" width="10.85546875" style="154" bestFit="1" customWidth="1"/>
    <col min="3850" max="4090" width="9.140625" style="154"/>
    <col min="4091" max="4091" width="11.7109375" style="154" customWidth="1"/>
    <col min="4092" max="4092" width="38.28515625" style="154" customWidth="1"/>
    <col min="4093" max="4093" width="15" style="154" bestFit="1" customWidth="1"/>
    <col min="4094" max="4094" width="7.140625" style="154" customWidth="1"/>
    <col min="4095" max="4095" width="9.140625" style="154"/>
    <col min="4096" max="4096" width="7.28515625" style="154" customWidth="1"/>
    <col min="4097" max="4097" width="6.7109375" style="154" customWidth="1"/>
    <col min="4098" max="4098" width="7.5703125" style="154" customWidth="1"/>
    <col min="4099" max="4099" width="8.140625" style="154" customWidth="1"/>
    <col min="4100" max="4100" width="7.42578125" style="154" customWidth="1"/>
    <col min="4101" max="4101" width="14" style="154" customWidth="1"/>
    <col min="4102" max="4102" width="14" style="154" bestFit="1" customWidth="1"/>
    <col min="4103" max="4103" width="15" style="154" bestFit="1" customWidth="1"/>
    <col min="4104" max="4104" width="9.140625" style="154"/>
    <col min="4105" max="4105" width="10.85546875" style="154" bestFit="1" customWidth="1"/>
    <col min="4106" max="4346" width="9.140625" style="154"/>
    <col min="4347" max="4347" width="11.7109375" style="154" customWidth="1"/>
    <col min="4348" max="4348" width="38.28515625" style="154" customWidth="1"/>
    <col min="4349" max="4349" width="15" style="154" bestFit="1" customWidth="1"/>
    <col min="4350" max="4350" width="7.140625" style="154" customWidth="1"/>
    <col min="4351" max="4351" width="9.140625" style="154"/>
    <col min="4352" max="4352" width="7.28515625" style="154" customWidth="1"/>
    <col min="4353" max="4353" width="6.7109375" style="154" customWidth="1"/>
    <col min="4354" max="4354" width="7.5703125" style="154" customWidth="1"/>
    <col min="4355" max="4355" width="8.140625" style="154" customWidth="1"/>
    <col min="4356" max="4356" width="7.42578125" style="154" customWidth="1"/>
    <col min="4357" max="4357" width="14" style="154" customWidth="1"/>
    <col min="4358" max="4358" width="14" style="154" bestFit="1" customWidth="1"/>
    <col min="4359" max="4359" width="15" style="154" bestFit="1" customWidth="1"/>
    <col min="4360" max="4360" width="9.140625" style="154"/>
    <col min="4361" max="4361" width="10.85546875" style="154" bestFit="1" customWidth="1"/>
    <col min="4362" max="4602" width="9.140625" style="154"/>
    <col min="4603" max="4603" width="11.7109375" style="154" customWidth="1"/>
    <col min="4604" max="4604" width="38.28515625" style="154" customWidth="1"/>
    <col min="4605" max="4605" width="15" style="154" bestFit="1" customWidth="1"/>
    <col min="4606" max="4606" width="7.140625" style="154" customWidth="1"/>
    <col min="4607" max="4607" width="9.140625" style="154"/>
    <col min="4608" max="4608" width="7.28515625" style="154" customWidth="1"/>
    <col min="4609" max="4609" width="6.7109375" style="154" customWidth="1"/>
    <col min="4610" max="4610" width="7.5703125" style="154" customWidth="1"/>
    <col min="4611" max="4611" width="8.140625" style="154" customWidth="1"/>
    <col min="4612" max="4612" width="7.42578125" style="154" customWidth="1"/>
    <col min="4613" max="4613" width="14" style="154" customWidth="1"/>
    <col min="4614" max="4614" width="14" style="154" bestFit="1" customWidth="1"/>
    <col min="4615" max="4615" width="15" style="154" bestFit="1" customWidth="1"/>
    <col min="4616" max="4616" width="9.140625" style="154"/>
    <col min="4617" max="4617" width="10.85546875" style="154" bestFit="1" customWidth="1"/>
    <col min="4618" max="4858" width="9.140625" style="154"/>
    <col min="4859" max="4859" width="11.7109375" style="154" customWidth="1"/>
    <col min="4860" max="4860" width="38.28515625" style="154" customWidth="1"/>
    <col min="4861" max="4861" width="15" style="154" bestFit="1" customWidth="1"/>
    <col min="4862" max="4862" width="7.140625" style="154" customWidth="1"/>
    <col min="4863" max="4863" width="9.140625" style="154"/>
    <col min="4864" max="4864" width="7.28515625" style="154" customWidth="1"/>
    <col min="4865" max="4865" width="6.7109375" style="154" customWidth="1"/>
    <col min="4866" max="4866" width="7.5703125" style="154" customWidth="1"/>
    <col min="4867" max="4867" width="8.140625" style="154" customWidth="1"/>
    <col min="4868" max="4868" width="7.42578125" style="154" customWidth="1"/>
    <col min="4869" max="4869" width="14" style="154" customWidth="1"/>
    <col min="4870" max="4870" width="14" style="154" bestFit="1" customWidth="1"/>
    <col min="4871" max="4871" width="15" style="154" bestFit="1" customWidth="1"/>
    <col min="4872" max="4872" width="9.140625" style="154"/>
    <col min="4873" max="4873" width="10.85546875" style="154" bestFit="1" customWidth="1"/>
    <col min="4874" max="5114" width="9.140625" style="154"/>
    <col min="5115" max="5115" width="11.7109375" style="154" customWidth="1"/>
    <col min="5116" max="5116" width="38.28515625" style="154" customWidth="1"/>
    <col min="5117" max="5117" width="15" style="154" bestFit="1" customWidth="1"/>
    <col min="5118" max="5118" width="7.140625" style="154" customWidth="1"/>
    <col min="5119" max="5119" width="9.140625" style="154"/>
    <col min="5120" max="5120" width="7.28515625" style="154" customWidth="1"/>
    <col min="5121" max="5121" width="6.7109375" style="154" customWidth="1"/>
    <col min="5122" max="5122" width="7.5703125" style="154" customWidth="1"/>
    <col min="5123" max="5123" width="8.140625" style="154" customWidth="1"/>
    <col min="5124" max="5124" width="7.42578125" style="154" customWidth="1"/>
    <col min="5125" max="5125" width="14" style="154" customWidth="1"/>
    <col min="5126" max="5126" width="14" style="154" bestFit="1" customWidth="1"/>
    <col min="5127" max="5127" width="15" style="154" bestFit="1" customWidth="1"/>
    <col min="5128" max="5128" width="9.140625" style="154"/>
    <col min="5129" max="5129" width="10.85546875" style="154" bestFit="1" customWidth="1"/>
    <col min="5130" max="5370" width="9.140625" style="154"/>
    <col min="5371" max="5371" width="11.7109375" style="154" customWidth="1"/>
    <col min="5372" max="5372" width="38.28515625" style="154" customWidth="1"/>
    <col min="5373" max="5373" width="15" style="154" bestFit="1" customWidth="1"/>
    <col min="5374" max="5374" width="7.140625" style="154" customWidth="1"/>
    <col min="5375" max="5375" width="9.140625" style="154"/>
    <col min="5376" max="5376" width="7.28515625" style="154" customWidth="1"/>
    <col min="5377" max="5377" width="6.7109375" style="154" customWidth="1"/>
    <col min="5378" max="5378" width="7.5703125" style="154" customWidth="1"/>
    <col min="5379" max="5379" width="8.140625" style="154" customWidth="1"/>
    <col min="5380" max="5380" width="7.42578125" style="154" customWidth="1"/>
    <col min="5381" max="5381" width="14" style="154" customWidth="1"/>
    <col min="5382" max="5382" width="14" style="154" bestFit="1" customWidth="1"/>
    <col min="5383" max="5383" width="15" style="154" bestFit="1" customWidth="1"/>
    <col min="5384" max="5384" width="9.140625" style="154"/>
    <col min="5385" max="5385" width="10.85546875" style="154" bestFit="1" customWidth="1"/>
    <col min="5386" max="5626" width="9.140625" style="154"/>
    <col min="5627" max="5627" width="11.7109375" style="154" customWidth="1"/>
    <col min="5628" max="5628" width="38.28515625" style="154" customWidth="1"/>
    <col min="5629" max="5629" width="15" style="154" bestFit="1" customWidth="1"/>
    <col min="5630" max="5630" width="7.140625" style="154" customWidth="1"/>
    <col min="5631" max="5631" width="9.140625" style="154"/>
    <col min="5632" max="5632" width="7.28515625" style="154" customWidth="1"/>
    <col min="5633" max="5633" width="6.7109375" style="154" customWidth="1"/>
    <col min="5634" max="5634" width="7.5703125" style="154" customWidth="1"/>
    <col min="5635" max="5635" width="8.140625" style="154" customWidth="1"/>
    <col min="5636" max="5636" width="7.42578125" style="154" customWidth="1"/>
    <col min="5637" max="5637" width="14" style="154" customWidth="1"/>
    <col min="5638" max="5638" width="14" style="154" bestFit="1" customWidth="1"/>
    <col min="5639" max="5639" width="15" style="154" bestFit="1" customWidth="1"/>
    <col min="5640" max="5640" width="9.140625" style="154"/>
    <col min="5641" max="5641" width="10.85546875" style="154" bestFit="1" customWidth="1"/>
    <col min="5642" max="5882" width="9.140625" style="154"/>
    <col min="5883" max="5883" width="11.7109375" style="154" customWidth="1"/>
    <col min="5884" max="5884" width="38.28515625" style="154" customWidth="1"/>
    <col min="5885" max="5885" width="15" style="154" bestFit="1" customWidth="1"/>
    <col min="5886" max="5886" width="7.140625" style="154" customWidth="1"/>
    <col min="5887" max="5887" width="9.140625" style="154"/>
    <col min="5888" max="5888" width="7.28515625" style="154" customWidth="1"/>
    <col min="5889" max="5889" width="6.7109375" style="154" customWidth="1"/>
    <col min="5890" max="5890" width="7.5703125" style="154" customWidth="1"/>
    <col min="5891" max="5891" width="8.140625" style="154" customWidth="1"/>
    <col min="5892" max="5892" width="7.42578125" style="154" customWidth="1"/>
    <col min="5893" max="5893" width="14" style="154" customWidth="1"/>
    <col min="5894" max="5894" width="14" style="154" bestFit="1" customWidth="1"/>
    <col min="5895" max="5895" width="15" style="154" bestFit="1" customWidth="1"/>
    <col min="5896" max="5896" width="9.140625" style="154"/>
    <col min="5897" max="5897" width="10.85546875" style="154" bestFit="1" customWidth="1"/>
    <col min="5898" max="6138" width="9.140625" style="154"/>
    <col min="6139" max="6139" width="11.7109375" style="154" customWidth="1"/>
    <col min="6140" max="6140" width="38.28515625" style="154" customWidth="1"/>
    <col min="6141" max="6141" width="15" style="154" bestFit="1" customWidth="1"/>
    <col min="6142" max="6142" width="7.140625" style="154" customWidth="1"/>
    <col min="6143" max="6143" width="9.140625" style="154"/>
    <col min="6144" max="6144" width="7.28515625" style="154" customWidth="1"/>
    <col min="6145" max="6145" width="6.7109375" style="154" customWidth="1"/>
    <col min="6146" max="6146" width="7.5703125" style="154" customWidth="1"/>
    <col min="6147" max="6147" width="8.140625" style="154" customWidth="1"/>
    <col min="6148" max="6148" width="7.42578125" style="154" customWidth="1"/>
    <col min="6149" max="6149" width="14" style="154" customWidth="1"/>
    <col min="6150" max="6150" width="14" style="154" bestFit="1" customWidth="1"/>
    <col min="6151" max="6151" width="15" style="154" bestFit="1" customWidth="1"/>
    <col min="6152" max="6152" width="9.140625" style="154"/>
    <col min="6153" max="6153" width="10.85546875" style="154" bestFit="1" customWidth="1"/>
    <col min="6154" max="6394" width="9.140625" style="154"/>
    <col min="6395" max="6395" width="11.7109375" style="154" customWidth="1"/>
    <col min="6396" max="6396" width="38.28515625" style="154" customWidth="1"/>
    <col min="6397" max="6397" width="15" style="154" bestFit="1" customWidth="1"/>
    <col min="6398" max="6398" width="7.140625" style="154" customWidth="1"/>
    <col min="6399" max="6399" width="9.140625" style="154"/>
    <col min="6400" max="6400" width="7.28515625" style="154" customWidth="1"/>
    <col min="6401" max="6401" width="6.7109375" style="154" customWidth="1"/>
    <col min="6402" max="6402" width="7.5703125" style="154" customWidth="1"/>
    <col min="6403" max="6403" width="8.140625" style="154" customWidth="1"/>
    <col min="6404" max="6404" width="7.42578125" style="154" customWidth="1"/>
    <col min="6405" max="6405" width="14" style="154" customWidth="1"/>
    <col min="6406" max="6406" width="14" style="154" bestFit="1" customWidth="1"/>
    <col min="6407" max="6407" width="15" style="154" bestFit="1" customWidth="1"/>
    <col min="6408" max="6408" width="9.140625" style="154"/>
    <col min="6409" max="6409" width="10.85546875" style="154" bestFit="1" customWidth="1"/>
    <col min="6410" max="6650" width="9.140625" style="154"/>
    <col min="6651" max="6651" width="11.7109375" style="154" customWidth="1"/>
    <col min="6652" max="6652" width="38.28515625" style="154" customWidth="1"/>
    <col min="6653" max="6653" width="15" style="154" bestFit="1" customWidth="1"/>
    <col min="6654" max="6654" width="7.140625" style="154" customWidth="1"/>
    <col min="6655" max="6655" width="9.140625" style="154"/>
    <col min="6656" max="6656" width="7.28515625" style="154" customWidth="1"/>
    <col min="6657" max="6657" width="6.7109375" style="154" customWidth="1"/>
    <col min="6658" max="6658" width="7.5703125" style="154" customWidth="1"/>
    <col min="6659" max="6659" width="8.140625" style="154" customWidth="1"/>
    <col min="6660" max="6660" width="7.42578125" style="154" customWidth="1"/>
    <col min="6661" max="6661" width="14" style="154" customWidth="1"/>
    <col min="6662" max="6662" width="14" style="154" bestFit="1" customWidth="1"/>
    <col min="6663" max="6663" width="15" style="154" bestFit="1" customWidth="1"/>
    <col min="6664" max="6664" width="9.140625" style="154"/>
    <col min="6665" max="6665" width="10.85546875" style="154" bestFit="1" customWidth="1"/>
    <col min="6666" max="6906" width="9.140625" style="154"/>
    <col min="6907" max="6907" width="11.7109375" style="154" customWidth="1"/>
    <col min="6908" max="6908" width="38.28515625" style="154" customWidth="1"/>
    <col min="6909" max="6909" width="15" style="154" bestFit="1" customWidth="1"/>
    <col min="6910" max="6910" width="7.140625" style="154" customWidth="1"/>
    <col min="6911" max="6911" width="9.140625" style="154"/>
    <col min="6912" max="6912" width="7.28515625" style="154" customWidth="1"/>
    <col min="6913" max="6913" width="6.7109375" style="154" customWidth="1"/>
    <col min="6914" max="6914" width="7.5703125" style="154" customWidth="1"/>
    <col min="6915" max="6915" width="8.140625" style="154" customWidth="1"/>
    <col min="6916" max="6916" width="7.42578125" style="154" customWidth="1"/>
    <col min="6917" max="6917" width="14" style="154" customWidth="1"/>
    <col min="6918" max="6918" width="14" style="154" bestFit="1" customWidth="1"/>
    <col min="6919" max="6919" width="15" style="154" bestFit="1" customWidth="1"/>
    <col min="6920" max="6920" width="9.140625" style="154"/>
    <col min="6921" max="6921" width="10.85546875" style="154" bestFit="1" customWidth="1"/>
    <col min="6922" max="7162" width="9.140625" style="154"/>
    <col min="7163" max="7163" width="11.7109375" style="154" customWidth="1"/>
    <col min="7164" max="7164" width="38.28515625" style="154" customWidth="1"/>
    <col min="7165" max="7165" width="15" style="154" bestFit="1" customWidth="1"/>
    <col min="7166" max="7166" width="7.140625" style="154" customWidth="1"/>
    <col min="7167" max="7167" width="9.140625" style="154"/>
    <col min="7168" max="7168" width="7.28515625" style="154" customWidth="1"/>
    <col min="7169" max="7169" width="6.7109375" style="154" customWidth="1"/>
    <col min="7170" max="7170" width="7.5703125" style="154" customWidth="1"/>
    <col min="7171" max="7171" width="8.140625" style="154" customWidth="1"/>
    <col min="7172" max="7172" width="7.42578125" style="154" customWidth="1"/>
    <col min="7173" max="7173" width="14" style="154" customWidth="1"/>
    <col min="7174" max="7174" width="14" style="154" bestFit="1" customWidth="1"/>
    <col min="7175" max="7175" width="15" style="154" bestFit="1" customWidth="1"/>
    <col min="7176" max="7176" width="9.140625" style="154"/>
    <col min="7177" max="7177" width="10.85546875" style="154" bestFit="1" customWidth="1"/>
    <col min="7178" max="7418" width="9.140625" style="154"/>
    <col min="7419" max="7419" width="11.7109375" style="154" customWidth="1"/>
    <col min="7420" max="7420" width="38.28515625" style="154" customWidth="1"/>
    <col min="7421" max="7421" width="15" style="154" bestFit="1" customWidth="1"/>
    <col min="7422" max="7422" width="7.140625" style="154" customWidth="1"/>
    <col min="7423" max="7423" width="9.140625" style="154"/>
    <col min="7424" max="7424" width="7.28515625" style="154" customWidth="1"/>
    <col min="7425" max="7425" width="6.7109375" style="154" customWidth="1"/>
    <col min="7426" max="7426" width="7.5703125" style="154" customWidth="1"/>
    <col min="7427" max="7427" width="8.140625" style="154" customWidth="1"/>
    <col min="7428" max="7428" width="7.42578125" style="154" customWidth="1"/>
    <col min="7429" max="7429" width="14" style="154" customWidth="1"/>
    <col min="7430" max="7430" width="14" style="154" bestFit="1" customWidth="1"/>
    <col min="7431" max="7431" width="15" style="154" bestFit="1" customWidth="1"/>
    <col min="7432" max="7432" width="9.140625" style="154"/>
    <col min="7433" max="7433" width="10.85546875" style="154" bestFit="1" customWidth="1"/>
    <col min="7434" max="7674" width="9.140625" style="154"/>
    <col min="7675" max="7675" width="11.7109375" style="154" customWidth="1"/>
    <col min="7676" max="7676" width="38.28515625" style="154" customWidth="1"/>
    <col min="7677" max="7677" width="15" style="154" bestFit="1" customWidth="1"/>
    <col min="7678" max="7678" width="7.140625" style="154" customWidth="1"/>
    <col min="7679" max="7679" width="9.140625" style="154"/>
    <col min="7680" max="7680" width="7.28515625" style="154" customWidth="1"/>
    <col min="7681" max="7681" width="6.7109375" style="154" customWidth="1"/>
    <col min="7682" max="7682" width="7.5703125" style="154" customWidth="1"/>
    <col min="7683" max="7683" width="8.140625" style="154" customWidth="1"/>
    <col min="7684" max="7684" width="7.42578125" style="154" customWidth="1"/>
    <col min="7685" max="7685" width="14" style="154" customWidth="1"/>
    <col min="7686" max="7686" width="14" style="154" bestFit="1" customWidth="1"/>
    <col min="7687" max="7687" width="15" style="154" bestFit="1" customWidth="1"/>
    <col min="7688" max="7688" width="9.140625" style="154"/>
    <col min="7689" max="7689" width="10.85546875" style="154" bestFit="1" customWidth="1"/>
    <col min="7690" max="7930" width="9.140625" style="154"/>
    <col min="7931" max="7931" width="11.7109375" style="154" customWidth="1"/>
    <col min="7932" max="7932" width="38.28515625" style="154" customWidth="1"/>
    <col min="7933" max="7933" width="15" style="154" bestFit="1" customWidth="1"/>
    <col min="7934" max="7934" width="7.140625" style="154" customWidth="1"/>
    <col min="7935" max="7935" width="9.140625" style="154"/>
    <col min="7936" max="7936" width="7.28515625" style="154" customWidth="1"/>
    <col min="7937" max="7937" width="6.7109375" style="154" customWidth="1"/>
    <col min="7938" max="7938" width="7.5703125" style="154" customWidth="1"/>
    <col min="7939" max="7939" width="8.140625" style="154" customWidth="1"/>
    <col min="7940" max="7940" width="7.42578125" style="154" customWidth="1"/>
    <col min="7941" max="7941" width="14" style="154" customWidth="1"/>
    <col min="7942" max="7942" width="14" style="154" bestFit="1" customWidth="1"/>
    <col min="7943" max="7943" width="15" style="154" bestFit="1" customWidth="1"/>
    <col min="7944" max="7944" width="9.140625" style="154"/>
    <col min="7945" max="7945" width="10.85546875" style="154" bestFit="1" customWidth="1"/>
    <col min="7946" max="8186" width="9.140625" style="154"/>
    <col min="8187" max="8187" width="11.7109375" style="154" customWidth="1"/>
    <col min="8188" max="8188" width="38.28515625" style="154" customWidth="1"/>
    <col min="8189" max="8189" width="15" style="154" bestFit="1" customWidth="1"/>
    <col min="8190" max="8190" width="7.140625" style="154" customWidth="1"/>
    <col min="8191" max="8191" width="9.140625" style="154"/>
    <col min="8192" max="8192" width="7.28515625" style="154" customWidth="1"/>
    <col min="8193" max="8193" width="6.7109375" style="154" customWidth="1"/>
    <col min="8194" max="8194" width="7.5703125" style="154" customWidth="1"/>
    <col min="8195" max="8195" width="8.140625" style="154" customWidth="1"/>
    <col min="8196" max="8196" width="7.42578125" style="154" customWidth="1"/>
    <col min="8197" max="8197" width="14" style="154" customWidth="1"/>
    <col min="8198" max="8198" width="14" style="154" bestFit="1" customWidth="1"/>
    <col min="8199" max="8199" width="15" style="154" bestFit="1" customWidth="1"/>
    <col min="8200" max="8200" width="9.140625" style="154"/>
    <col min="8201" max="8201" width="10.85546875" style="154" bestFit="1" customWidth="1"/>
    <col min="8202" max="8442" width="9.140625" style="154"/>
    <col min="8443" max="8443" width="11.7109375" style="154" customWidth="1"/>
    <col min="8444" max="8444" width="38.28515625" style="154" customWidth="1"/>
    <col min="8445" max="8445" width="15" style="154" bestFit="1" customWidth="1"/>
    <col min="8446" max="8446" width="7.140625" style="154" customWidth="1"/>
    <col min="8447" max="8447" width="9.140625" style="154"/>
    <col min="8448" max="8448" width="7.28515625" style="154" customWidth="1"/>
    <col min="8449" max="8449" width="6.7109375" style="154" customWidth="1"/>
    <col min="8450" max="8450" width="7.5703125" style="154" customWidth="1"/>
    <col min="8451" max="8451" width="8.140625" style="154" customWidth="1"/>
    <col min="8452" max="8452" width="7.42578125" style="154" customWidth="1"/>
    <col min="8453" max="8453" width="14" style="154" customWidth="1"/>
    <col min="8454" max="8454" width="14" style="154" bestFit="1" customWidth="1"/>
    <col min="8455" max="8455" width="15" style="154" bestFit="1" customWidth="1"/>
    <col min="8456" max="8456" width="9.140625" style="154"/>
    <col min="8457" max="8457" width="10.85546875" style="154" bestFit="1" customWidth="1"/>
    <col min="8458" max="8698" width="9.140625" style="154"/>
    <col min="8699" max="8699" width="11.7109375" style="154" customWidth="1"/>
    <col min="8700" max="8700" width="38.28515625" style="154" customWidth="1"/>
    <col min="8701" max="8701" width="15" style="154" bestFit="1" customWidth="1"/>
    <col min="8702" max="8702" width="7.140625" style="154" customWidth="1"/>
    <col min="8703" max="8703" width="9.140625" style="154"/>
    <col min="8704" max="8704" width="7.28515625" style="154" customWidth="1"/>
    <col min="8705" max="8705" width="6.7109375" style="154" customWidth="1"/>
    <col min="8706" max="8706" width="7.5703125" style="154" customWidth="1"/>
    <col min="8707" max="8707" width="8.140625" style="154" customWidth="1"/>
    <col min="8708" max="8708" width="7.42578125" style="154" customWidth="1"/>
    <col min="8709" max="8709" width="14" style="154" customWidth="1"/>
    <col min="8710" max="8710" width="14" style="154" bestFit="1" customWidth="1"/>
    <col min="8711" max="8711" width="15" style="154" bestFit="1" customWidth="1"/>
    <col min="8712" max="8712" width="9.140625" style="154"/>
    <col min="8713" max="8713" width="10.85546875" style="154" bestFit="1" customWidth="1"/>
    <col min="8714" max="8954" width="9.140625" style="154"/>
    <col min="8955" max="8955" width="11.7109375" style="154" customWidth="1"/>
    <col min="8956" max="8956" width="38.28515625" style="154" customWidth="1"/>
    <col min="8957" max="8957" width="15" style="154" bestFit="1" customWidth="1"/>
    <col min="8958" max="8958" width="7.140625" style="154" customWidth="1"/>
    <col min="8959" max="8959" width="9.140625" style="154"/>
    <col min="8960" max="8960" width="7.28515625" style="154" customWidth="1"/>
    <col min="8961" max="8961" width="6.7109375" style="154" customWidth="1"/>
    <col min="8962" max="8962" width="7.5703125" style="154" customWidth="1"/>
    <col min="8963" max="8963" width="8.140625" style="154" customWidth="1"/>
    <col min="8964" max="8964" width="7.42578125" style="154" customWidth="1"/>
    <col min="8965" max="8965" width="14" style="154" customWidth="1"/>
    <col min="8966" max="8966" width="14" style="154" bestFit="1" customWidth="1"/>
    <col min="8967" max="8967" width="15" style="154" bestFit="1" customWidth="1"/>
    <col min="8968" max="8968" width="9.140625" style="154"/>
    <col min="8969" max="8969" width="10.85546875" style="154" bestFit="1" customWidth="1"/>
    <col min="8970" max="9210" width="9.140625" style="154"/>
    <col min="9211" max="9211" width="11.7109375" style="154" customWidth="1"/>
    <col min="9212" max="9212" width="38.28515625" style="154" customWidth="1"/>
    <col min="9213" max="9213" width="15" style="154" bestFit="1" customWidth="1"/>
    <col min="9214" max="9214" width="7.140625" style="154" customWidth="1"/>
    <col min="9215" max="9215" width="9.140625" style="154"/>
    <col min="9216" max="9216" width="7.28515625" style="154" customWidth="1"/>
    <col min="9217" max="9217" width="6.7109375" style="154" customWidth="1"/>
    <col min="9218" max="9218" width="7.5703125" style="154" customWidth="1"/>
    <col min="9219" max="9219" width="8.140625" style="154" customWidth="1"/>
    <col min="9220" max="9220" width="7.42578125" style="154" customWidth="1"/>
    <col min="9221" max="9221" width="14" style="154" customWidth="1"/>
    <col min="9222" max="9222" width="14" style="154" bestFit="1" customWidth="1"/>
    <col min="9223" max="9223" width="15" style="154" bestFit="1" customWidth="1"/>
    <col min="9224" max="9224" width="9.140625" style="154"/>
    <col min="9225" max="9225" width="10.85546875" style="154" bestFit="1" customWidth="1"/>
    <col min="9226" max="9466" width="9.140625" style="154"/>
    <col min="9467" max="9467" width="11.7109375" style="154" customWidth="1"/>
    <col min="9468" max="9468" width="38.28515625" style="154" customWidth="1"/>
    <col min="9469" max="9469" width="15" style="154" bestFit="1" customWidth="1"/>
    <col min="9470" max="9470" width="7.140625" style="154" customWidth="1"/>
    <col min="9471" max="9471" width="9.140625" style="154"/>
    <col min="9472" max="9472" width="7.28515625" style="154" customWidth="1"/>
    <col min="9473" max="9473" width="6.7109375" style="154" customWidth="1"/>
    <col min="9474" max="9474" width="7.5703125" style="154" customWidth="1"/>
    <col min="9475" max="9475" width="8.140625" style="154" customWidth="1"/>
    <col min="9476" max="9476" width="7.42578125" style="154" customWidth="1"/>
    <col min="9477" max="9477" width="14" style="154" customWidth="1"/>
    <col min="9478" max="9478" width="14" style="154" bestFit="1" customWidth="1"/>
    <col min="9479" max="9479" width="15" style="154" bestFit="1" customWidth="1"/>
    <col min="9480" max="9480" width="9.140625" style="154"/>
    <col min="9481" max="9481" width="10.85546875" style="154" bestFit="1" customWidth="1"/>
    <col min="9482" max="9722" width="9.140625" style="154"/>
    <col min="9723" max="9723" width="11.7109375" style="154" customWidth="1"/>
    <col min="9724" max="9724" width="38.28515625" style="154" customWidth="1"/>
    <col min="9725" max="9725" width="15" style="154" bestFit="1" customWidth="1"/>
    <col min="9726" max="9726" width="7.140625" style="154" customWidth="1"/>
    <col min="9727" max="9727" width="9.140625" style="154"/>
    <col min="9728" max="9728" width="7.28515625" style="154" customWidth="1"/>
    <col min="9729" max="9729" width="6.7109375" style="154" customWidth="1"/>
    <col min="9730" max="9730" width="7.5703125" style="154" customWidth="1"/>
    <col min="9731" max="9731" width="8.140625" style="154" customWidth="1"/>
    <col min="9732" max="9732" width="7.42578125" style="154" customWidth="1"/>
    <col min="9733" max="9733" width="14" style="154" customWidth="1"/>
    <col min="9734" max="9734" width="14" style="154" bestFit="1" customWidth="1"/>
    <col min="9735" max="9735" width="15" style="154" bestFit="1" customWidth="1"/>
    <col min="9736" max="9736" width="9.140625" style="154"/>
    <col min="9737" max="9737" width="10.85546875" style="154" bestFit="1" customWidth="1"/>
    <col min="9738" max="9978" width="9.140625" style="154"/>
    <col min="9979" max="9979" width="11.7109375" style="154" customWidth="1"/>
    <col min="9980" max="9980" width="38.28515625" style="154" customWidth="1"/>
    <col min="9981" max="9981" width="15" style="154" bestFit="1" customWidth="1"/>
    <col min="9982" max="9982" width="7.140625" style="154" customWidth="1"/>
    <col min="9983" max="9983" width="9.140625" style="154"/>
    <col min="9984" max="9984" width="7.28515625" style="154" customWidth="1"/>
    <col min="9985" max="9985" width="6.7109375" style="154" customWidth="1"/>
    <col min="9986" max="9986" width="7.5703125" style="154" customWidth="1"/>
    <col min="9987" max="9987" width="8.140625" style="154" customWidth="1"/>
    <col min="9988" max="9988" width="7.42578125" style="154" customWidth="1"/>
    <col min="9989" max="9989" width="14" style="154" customWidth="1"/>
    <col min="9990" max="9990" width="14" style="154" bestFit="1" customWidth="1"/>
    <col min="9991" max="9991" width="15" style="154" bestFit="1" customWidth="1"/>
    <col min="9992" max="9992" width="9.140625" style="154"/>
    <col min="9993" max="9993" width="10.85546875" style="154" bestFit="1" customWidth="1"/>
    <col min="9994" max="10234" width="9.140625" style="154"/>
    <col min="10235" max="10235" width="11.7109375" style="154" customWidth="1"/>
    <col min="10236" max="10236" width="38.28515625" style="154" customWidth="1"/>
    <col min="10237" max="10237" width="15" style="154" bestFit="1" customWidth="1"/>
    <col min="10238" max="10238" width="7.140625" style="154" customWidth="1"/>
    <col min="10239" max="10239" width="9.140625" style="154"/>
    <col min="10240" max="10240" width="7.28515625" style="154" customWidth="1"/>
    <col min="10241" max="10241" width="6.7109375" style="154" customWidth="1"/>
    <col min="10242" max="10242" width="7.5703125" style="154" customWidth="1"/>
    <col min="10243" max="10243" width="8.140625" style="154" customWidth="1"/>
    <col min="10244" max="10244" width="7.42578125" style="154" customWidth="1"/>
    <col min="10245" max="10245" width="14" style="154" customWidth="1"/>
    <col min="10246" max="10246" width="14" style="154" bestFit="1" customWidth="1"/>
    <col min="10247" max="10247" width="15" style="154" bestFit="1" customWidth="1"/>
    <col min="10248" max="10248" width="9.140625" style="154"/>
    <col min="10249" max="10249" width="10.85546875" style="154" bestFit="1" customWidth="1"/>
    <col min="10250" max="10490" width="9.140625" style="154"/>
    <col min="10491" max="10491" width="11.7109375" style="154" customWidth="1"/>
    <col min="10492" max="10492" width="38.28515625" style="154" customWidth="1"/>
    <col min="10493" max="10493" width="15" style="154" bestFit="1" customWidth="1"/>
    <col min="10494" max="10494" width="7.140625" style="154" customWidth="1"/>
    <col min="10495" max="10495" width="9.140625" style="154"/>
    <col min="10496" max="10496" width="7.28515625" style="154" customWidth="1"/>
    <col min="10497" max="10497" width="6.7109375" style="154" customWidth="1"/>
    <col min="10498" max="10498" width="7.5703125" style="154" customWidth="1"/>
    <col min="10499" max="10499" width="8.140625" style="154" customWidth="1"/>
    <col min="10500" max="10500" width="7.42578125" style="154" customWidth="1"/>
    <col min="10501" max="10501" width="14" style="154" customWidth="1"/>
    <col min="10502" max="10502" width="14" style="154" bestFit="1" customWidth="1"/>
    <col min="10503" max="10503" width="15" style="154" bestFit="1" customWidth="1"/>
    <col min="10504" max="10504" width="9.140625" style="154"/>
    <col min="10505" max="10505" width="10.85546875" style="154" bestFit="1" customWidth="1"/>
    <col min="10506" max="10746" width="9.140625" style="154"/>
    <col min="10747" max="10747" width="11.7109375" style="154" customWidth="1"/>
    <col min="10748" max="10748" width="38.28515625" style="154" customWidth="1"/>
    <col min="10749" max="10749" width="15" style="154" bestFit="1" customWidth="1"/>
    <col min="10750" max="10750" width="7.140625" style="154" customWidth="1"/>
    <col min="10751" max="10751" width="9.140625" style="154"/>
    <col min="10752" max="10752" width="7.28515625" style="154" customWidth="1"/>
    <col min="10753" max="10753" width="6.7109375" style="154" customWidth="1"/>
    <col min="10754" max="10754" width="7.5703125" style="154" customWidth="1"/>
    <col min="10755" max="10755" width="8.140625" style="154" customWidth="1"/>
    <col min="10756" max="10756" width="7.42578125" style="154" customWidth="1"/>
    <col min="10757" max="10757" width="14" style="154" customWidth="1"/>
    <col min="10758" max="10758" width="14" style="154" bestFit="1" customWidth="1"/>
    <col min="10759" max="10759" width="15" style="154" bestFit="1" customWidth="1"/>
    <col min="10760" max="10760" width="9.140625" style="154"/>
    <col min="10761" max="10761" width="10.85546875" style="154" bestFit="1" customWidth="1"/>
    <col min="10762" max="11002" width="9.140625" style="154"/>
    <col min="11003" max="11003" width="11.7109375" style="154" customWidth="1"/>
    <col min="11004" max="11004" width="38.28515625" style="154" customWidth="1"/>
    <col min="11005" max="11005" width="15" style="154" bestFit="1" customWidth="1"/>
    <col min="11006" max="11006" width="7.140625" style="154" customWidth="1"/>
    <col min="11007" max="11007" width="9.140625" style="154"/>
    <col min="11008" max="11008" width="7.28515625" style="154" customWidth="1"/>
    <col min="11009" max="11009" width="6.7109375" style="154" customWidth="1"/>
    <col min="11010" max="11010" width="7.5703125" style="154" customWidth="1"/>
    <col min="11011" max="11011" width="8.140625" style="154" customWidth="1"/>
    <col min="11012" max="11012" width="7.42578125" style="154" customWidth="1"/>
    <col min="11013" max="11013" width="14" style="154" customWidth="1"/>
    <col min="11014" max="11014" width="14" style="154" bestFit="1" customWidth="1"/>
    <col min="11015" max="11015" width="15" style="154" bestFit="1" customWidth="1"/>
    <col min="11016" max="11016" width="9.140625" style="154"/>
    <col min="11017" max="11017" width="10.85546875" style="154" bestFit="1" customWidth="1"/>
    <col min="11018" max="11258" width="9.140625" style="154"/>
    <col min="11259" max="11259" width="11.7109375" style="154" customWidth="1"/>
    <col min="11260" max="11260" width="38.28515625" style="154" customWidth="1"/>
    <col min="11261" max="11261" width="15" style="154" bestFit="1" customWidth="1"/>
    <col min="11262" max="11262" width="7.140625" style="154" customWidth="1"/>
    <col min="11263" max="11263" width="9.140625" style="154"/>
    <col min="11264" max="11264" width="7.28515625" style="154" customWidth="1"/>
    <col min="11265" max="11265" width="6.7109375" style="154" customWidth="1"/>
    <col min="11266" max="11266" width="7.5703125" style="154" customWidth="1"/>
    <col min="11267" max="11267" width="8.140625" style="154" customWidth="1"/>
    <col min="11268" max="11268" width="7.42578125" style="154" customWidth="1"/>
    <col min="11269" max="11269" width="14" style="154" customWidth="1"/>
    <col min="11270" max="11270" width="14" style="154" bestFit="1" customWidth="1"/>
    <col min="11271" max="11271" width="15" style="154" bestFit="1" customWidth="1"/>
    <col min="11272" max="11272" width="9.140625" style="154"/>
    <col min="11273" max="11273" width="10.85546875" style="154" bestFit="1" customWidth="1"/>
    <col min="11274" max="11514" width="9.140625" style="154"/>
    <col min="11515" max="11515" width="11.7109375" style="154" customWidth="1"/>
    <col min="11516" max="11516" width="38.28515625" style="154" customWidth="1"/>
    <col min="11517" max="11517" width="15" style="154" bestFit="1" customWidth="1"/>
    <col min="11518" max="11518" width="7.140625" style="154" customWidth="1"/>
    <col min="11519" max="11519" width="9.140625" style="154"/>
    <col min="11520" max="11520" width="7.28515625" style="154" customWidth="1"/>
    <col min="11521" max="11521" width="6.7109375" style="154" customWidth="1"/>
    <col min="11522" max="11522" width="7.5703125" style="154" customWidth="1"/>
    <col min="11523" max="11523" width="8.140625" style="154" customWidth="1"/>
    <col min="11524" max="11524" width="7.42578125" style="154" customWidth="1"/>
    <col min="11525" max="11525" width="14" style="154" customWidth="1"/>
    <col min="11526" max="11526" width="14" style="154" bestFit="1" customWidth="1"/>
    <col min="11527" max="11527" width="15" style="154" bestFit="1" customWidth="1"/>
    <col min="11528" max="11528" width="9.140625" style="154"/>
    <col min="11529" max="11529" width="10.85546875" style="154" bestFit="1" customWidth="1"/>
    <col min="11530" max="11770" width="9.140625" style="154"/>
    <col min="11771" max="11771" width="11.7109375" style="154" customWidth="1"/>
    <col min="11772" max="11772" width="38.28515625" style="154" customWidth="1"/>
    <col min="11773" max="11773" width="15" style="154" bestFit="1" customWidth="1"/>
    <col min="11774" max="11774" width="7.140625" style="154" customWidth="1"/>
    <col min="11775" max="11775" width="9.140625" style="154"/>
    <col min="11776" max="11776" width="7.28515625" style="154" customWidth="1"/>
    <col min="11777" max="11777" width="6.7109375" style="154" customWidth="1"/>
    <col min="11778" max="11778" width="7.5703125" style="154" customWidth="1"/>
    <col min="11779" max="11779" width="8.140625" style="154" customWidth="1"/>
    <col min="11780" max="11780" width="7.42578125" style="154" customWidth="1"/>
    <col min="11781" max="11781" width="14" style="154" customWidth="1"/>
    <col min="11782" max="11782" width="14" style="154" bestFit="1" customWidth="1"/>
    <col min="11783" max="11783" width="15" style="154" bestFit="1" customWidth="1"/>
    <col min="11784" max="11784" width="9.140625" style="154"/>
    <col min="11785" max="11785" width="10.85546875" style="154" bestFit="1" customWidth="1"/>
    <col min="11786" max="12026" width="9.140625" style="154"/>
    <col min="12027" max="12027" width="11.7109375" style="154" customWidth="1"/>
    <col min="12028" max="12028" width="38.28515625" style="154" customWidth="1"/>
    <col min="12029" max="12029" width="15" style="154" bestFit="1" customWidth="1"/>
    <col min="12030" max="12030" width="7.140625" style="154" customWidth="1"/>
    <col min="12031" max="12031" width="9.140625" style="154"/>
    <col min="12032" max="12032" width="7.28515625" style="154" customWidth="1"/>
    <col min="12033" max="12033" width="6.7109375" style="154" customWidth="1"/>
    <col min="12034" max="12034" width="7.5703125" style="154" customWidth="1"/>
    <col min="12035" max="12035" width="8.140625" style="154" customWidth="1"/>
    <col min="12036" max="12036" width="7.42578125" style="154" customWidth="1"/>
    <col min="12037" max="12037" width="14" style="154" customWidth="1"/>
    <col min="12038" max="12038" width="14" style="154" bestFit="1" customWidth="1"/>
    <col min="12039" max="12039" width="15" style="154" bestFit="1" customWidth="1"/>
    <col min="12040" max="12040" width="9.140625" style="154"/>
    <col min="12041" max="12041" width="10.85546875" style="154" bestFit="1" customWidth="1"/>
    <col min="12042" max="12282" width="9.140625" style="154"/>
    <col min="12283" max="12283" width="11.7109375" style="154" customWidth="1"/>
    <col min="12284" max="12284" width="38.28515625" style="154" customWidth="1"/>
    <col min="12285" max="12285" width="15" style="154" bestFit="1" customWidth="1"/>
    <col min="12286" max="12286" width="7.140625" style="154" customWidth="1"/>
    <col min="12287" max="12287" width="9.140625" style="154"/>
    <col min="12288" max="12288" width="7.28515625" style="154" customWidth="1"/>
    <col min="12289" max="12289" width="6.7109375" style="154" customWidth="1"/>
    <col min="12290" max="12290" width="7.5703125" style="154" customWidth="1"/>
    <col min="12291" max="12291" width="8.140625" style="154" customWidth="1"/>
    <col min="12292" max="12292" width="7.42578125" style="154" customWidth="1"/>
    <col min="12293" max="12293" width="14" style="154" customWidth="1"/>
    <col min="12294" max="12294" width="14" style="154" bestFit="1" customWidth="1"/>
    <col min="12295" max="12295" width="15" style="154" bestFit="1" customWidth="1"/>
    <col min="12296" max="12296" width="9.140625" style="154"/>
    <col min="12297" max="12297" width="10.85546875" style="154" bestFit="1" customWidth="1"/>
    <col min="12298" max="12538" width="9.140625" style="154"/>
    <col min="12539" max="12539" width="11.7109375" style="154" customWidth="1"/>
    <col min="12540" max="12540" width="38.28515625" style="154" customWidth="1"/>
    <col min="12541" max="12541" width="15" style="154" bestFit="1" customWidth="1"/>
    <col min="12542" max="12542" width="7.140625" style="154" customWidth="1"/>
    <col min="12543" max="12543" width="9.140625" style="154"/>
    <col min="12544" max="12544" width="7.28515625" style="154" customWidth="1"/>
    <col min="12545" max="12545" width="6.7109375" style="154" customWidth="1"/>
    <col min="12546" max="12546" width="7.5703125" style="154" customWidth="1"/>
    <col min="12547" max="12547" width="8.140625" style="154" customWidth="1"/>
    <col min="12548" max="12548" width="7.42578125" style="154" customWidth="1"/>
    <col min="12549" max="12549" width="14" style="154" customWidth="1"/>
    <col min="12550" max="12550" width="14" style="154" bestFit="1" customWidth="1"/>
    <col min="12551" max="12551" width="15" style="154" bestFit="1" customWidth="1"/>
    <col min="12552" max="12552" width="9.140625" style="154"/>
    <col min="12553" max="12553" width="10.85546875" style="154" bestFit="1" customWidth="1"/>
    <col min="12554" max="12794" width="9.140625" style="154"/>
    <col min="12795" max="12795" width="11.7109375" style="154" customWidth="1"/>
    <col min="12796" max="12796" width="38.28515625" style="154" customWidth="1"/>
    <col min="12797" max="12797" width="15" style="154" bestFit="1" customWidth="1"/>
    <col min="12798" max="12798" width="7.140625" style="154" customWidth="1"/>
    <col min="12799" max="12799" width="9.140625" style="154"/>
    <col min="12800" max="12800" width="7.28515625" style="154" customWidth="1"/>
    <col min="12801" max="12801" width="6.7109375" style="154" customWidth="1"/>
    <col min="12802" max="12802" width="7.5703125" style="154" customWidth="1"/>
    <col min="12803" max="12803" width="8.140625" style="154" customWidth="1"/>
    <col min="12804" max="12804" width="7.42578125" style="154" customWidth="1"/>
    <col min="12805" max="12805" width="14" style="154" customWidth="1"/>
    <col min="12806" max="12806" width="14" style="154" bestFit="1" customWidth="1"/>
    <col min="12807" max="12807" width="15" style="154" bestFit="1" customWidth="1"/>
    <col min="12808" max="12808" width="9.140625" style="154"/>
    <col min="12809" max="12809" width="10.85546875" style="154" bestFit="1" customWidth="1"/>
    <col min="12810" max="13050" width="9.140625" style="154"/>
    <col min="13051" max="13051" width="11.7109375" style="154" customWidth="1"/>
    <col min="13052" max="13052" width="38.28515625" style="154" customWidth="1"/>
    <col min="13053" max="13053" width="15" style="154" bestFit="1" customWidth="1"/>
    <col min="13054" max="13054" width="7.140625" style="154" customWidth="1"/>
    <col min="13055" max="13055" width="9.140625" style="154"/>
    <col min="13056" max="13056" width="7.28515625" style="154" customWidth="1"/>
    <col min="13057" max="13057" width="6.7109375" style="154" customWidth="1"/>
    <col min="13058" max="13058" width="7.5703125" style="154" customWidth="1"/>
    <col min="13059" max="13059" width="8.140625" style="154" customWidth="1"/>
    <col min="13060" max="13060" width="7.42578125" style="154" customWidth="1"/>
    <col min="13061" max="13061" width="14" style="154" customWidth="1"/>
    <col min="13062" max="13062" width="14" style="154" bestFit="1" customWidth="1"/>
    <col min="13063" max="13063" width="15" style="154" bestFit="1" customWidth="1"/>
    <col min="13064" max="13064" width="9.140625" style="154"/>
    <col min="13065" max="13065" width="10.85546875" style="154" bestFit="1" customWidth="1"/>
    <col min="13066" max="13306" width="9.140625" style="154"/>
    <col min="13307" max="13307" width="11.7109375" style="154" customWidth="1"/>
    <col min="13308" max="13308" width="38.28515625" style="154" customWidth="1"/>
    <col min="13309" max="13309" width="15" style="154" bestFit="1" customWidth="1"/>
    <col min="13310" max="13310" width="7.140625" style="154" customWidth="1"/>
    <col min="13311" max="13311" width="9.140625" style="154"/>
    <col min="13312" max="13312" width="7.28515625" style="154" customWidth="1"/>
    <col min="13313" max="13313" width="6.7109375" style="154" customWidth="1"/>
    <col min="13314" max="13314" width="7.5703125" style="154" customWidth="1"/>
    <col min="13315" max="13315" width="8.140625" style="154" customWidth="1"/>
    <col min="13316" max="13316" width="7.42578125" style="154" customWidth="1"/>
    <col min="13317" max="13317" width="14" style="154" customWidth="1"/>
    <col min="13318" max="13318" width="14" style="154" bestFit="1" customWidth="1"/>
    <col min="13319" max="13319" width="15" style="154" bestFit="1" customWidth="1"/>
    <col min="13320" max="13320" width="9.140625" style="154"/>
    <col min="13321" max="13321" width="10.85546875" style="154" bestFit="1" customWidth="1"/>
    <col min="13322" max="13562" width="9.140625" style="154"/>
    <col min="13563" max="13563" width="11.7109375" style="154" customWidth="1"/>
    <col min="13564" max="13564" width="38.28515625" style="154" customWidth="1"/>
    <col min="13565" max="13565" width="15" style="154" bestFit="1" customWidth="1"/>
    <col min="13566" max="13566" width="7.140625" style="154" customWidth="1"/>
    <col min="13567" max="13567" width="9.140625" style="154"/>
    <col min="13568" max="13568" width="7.28515625" style="154" customWidth="1"/>
    <col min="13569" max="13569" width="6.7109375" style="154" customWidth="1"/>
    <col min="13570" max="13570" width="7.5703125" style="154" customWidth="1"/>
    <col min="13571" max="13571" width="8.140625" style="154" customWidth="1"/>
    <col min="13572" max="13572" width="7.42578125" style="154" customWidth="1"/>
    <col min="13573" max="13573" width="14" style="154" customWidth="1"/>
    <col min="13574" max="13574" width="14" style="154" bestFit="1" customWidth="1"/>
    <col min="13575" max="13575" width="15" style="154" bestFit="1" customWidth="1"/>
    <col min="13576" max="13576" width="9.140625" style="154"/>
    <col min="13577" max="13577" width="10.85546875" style="154" bestFit="1" customWidth="1"/>
    <col min="13578" max="13818" width="9.140625" style="154"/>
    <col min="13819" max="13819" width="11.7109375" style="154" customWidth="1"/>
    <col min="13820" max="13820" width="38.28515625" style="154" customWidth="1"/>
    <col min="13821" max="13821" width="15" style="154" bestFit="1" customWidth="1"/>
    <col min="13822" max="13822" width="7.140625" style="154" customWidth="1"/>
    <col min="13823" max="13823" width="9.140625" style="154"/>
    <col min="13824" max="13824" width="7.28515625" style="154" customWidth="1"/>
    <col min="13825" max="13825" width="6.7109375" style="154" customWidth="1"/>
    <col min="13826" max="13826" width="7.5703125" style="154" customWidth="1"/>
    <col min="13827" max="13827" width="8.140625" style="154" customWidth="1"/>
    <col min="13828" max="13828" width="7.42578125" style="154" customWidth="1"/>
    <col min="13829" max="13829" width="14" style="154" customWidth="1"/>
    <col min="13830" max="13830" width="14" style="154" bestFit="1" customWidth="1"/>
    <col min="13831" max="13831" width="15" style="154" bestFit="1" customWidth="1"/>
    <col min="13832" max="13832" width="9.140625" style="154"/>
    <col min="13833" max="13833" width="10.85546875" style="154" bestFit="1" customWidth="1"/>
    <col min="13834" max="14074" width="9.140625" style="154"/>
    <col min="14075" max="14075" width="11.7109375" style="154" customWidth="1"/>
    <col min="14076" max="14076" width="38.28515625" style="154" customWidth="1"/>
    <col min="14077" max="14077" width="15" style="154" bestFit="1" customWidth="1"/>
    <col min="14078" max="14078" width="7.140625" style="154" customWidth="1"/>
    <col min="14079" max="14079" width="9.140625" style="154"/>
    <col min="14080" max="14080" width="7.28515625" style="154" customWidth="1"/>
    <col min="14081" max="14081" width="6.7109375" style="154" customWidth="1"/>
    <col min="14082" max="14082" width="7.5703125" style="154" customWidth="1"/>
    <col min="14083" max="14083" width="8.140625" style="154" customWidth="1"/>
    <col min="14084" max="14084" width="7.42578125" style="154" customWidth="1"/>
    <col min="14085" max="14085" width="14" style="154" customWidth="1"/>
    <col min="14086" max="14086" width="14" style="154" bestFit="1" customWidth="1"/>
    <col min="14087" max="14087" width="15" style="154" bestFit="1" customWidth="1"/>
    <col min="14088" max="14088" width="9.140625" style="154"/>
    <col min="14089" max="14089" width="10.85546875" style="154" bestFit="1" customWidth="1"/>
    <col min="14090" max="14330" width="9.140625" style="154"/>
    <col min="14331" max="14331" width="11.7109375" style="154" customWidth="1"/>
    <col min="14332" max="14332" width="38.28515625" style="154" customWidth="1"/>
    <col min="14333" max="14333" width="15" style="154" bestFit="1" customWidth="1"/>
    <col min="14334" max="14334" width="7.140625" style="154" customWidth="1"/>
    <col min="14335" max="14335" width="9.140625" style="154"/>
    <col min="14336" max="14336" width="7.28515625" style="154" customWidth="1"/>
    <col min="14337" max="14337" width="6.7109375" style="154" customWidth="1"/>
    <col min="14338" max="14338" width="7.5703125" style="154" customWidth="1"/>
    <col min="14339" max="14339" width="8.140625" style="154" customWidth="1"/>
    <col min="14340" max="14340" width="7.42578125" style="154" customWidth="1"/>
    <col min="14341" max="14341" width="14" style="154" customWidth="1"/>
    <col min="14342" max="14342" width="14" style="154" bestFit="1" customWidth="1"/>
    <col min="14343" max="14343" width="15" style="154" bestFit="1" customWidth="1"/>
    <col min="14344" max="14344" width="9.140625" style="154"/>
    <col min="14345" max="14345" width="10.85546875" style="154" bestFit="1" customWidth="1"/>
    <col min="14346" max="14586" width="9.140625" style="154"/>
    <col min="14587" max="14587" width="11.7109375" style="154" customWidth="1"/>
    <col min="14588" max="14588" width="38.28515625" style="154" customWidth="1"/>
    <col min="14589" max="14589" width="15" style="154" bestFit="1" customWidth="1"/>
    <col min="14590" max="14590" width="7.140625" style="154" customWidth="1"/>
    <col min="14591" max="14591" width="9.140625" style="154"/>
    <col min="14592" max="14592" width="7.28515625" style="154" customWidth="1"/>
    <col min="14593" max="14593" width="6.7109375" style="154" customWidth="1"/>
    <col min="14594" max="14594" width="7.5703125" style="154" customWidth="1"/>
    <col min="14595" max="14595" width="8.140625" style="154" customWidth="1"/>
    <col min="14596" max="14596" width="7.42578125" style="154" customWidth="1"/>
    <col min="14597" max="14597" width="14" style="154" customWidth="1"/>
    <col min="14598" max="14598" width="14" style="154" bestFit="1" customWidth="1"/>
    <col min="14599" max="14599" width="15" style="154" bestFit="1" customWidth="1"/>
    <col min="14600" max="14600" width="9.140625" style="154"/>
    <col min="14601" max="14601" width="10.85546875" style="154" bestFit="1" customWidth="1"/>
    <col min="14602" max="14842" width="9.140625" style="154"/>
    <col min="14843" max="14843" width="11.7109375" style="154" customWidth="1"/>
    <col min="14844" max="14844" width="38.28515625" style="154" customWidth="1"/>
    <col min="14845" max="14845" width="15" style="154" bestFit="1" customWidth="1"/>
    <col min="14846" max="14846" width="7.140625" style="154" customWidth="1"/>
    <col min="14847" max="14847" width="9.140625" style="154"/>
    <col min="14848" max="14848" width="7.28515625" style="154" customWidth="1"/>
    <col min="14849" max="14849" width="6.7109375" style="154" customWidth="1"/>
    <col min="14850" max="14850" width="7.5703125" style="154" customWidth="1"/>
    <col min="14851" max="14851" width="8.140625" style="154" customWidth="1"/>
    <col min="14852" max="14852" width="7.42578125" style="154" customWidth="1"/>
    <col min="14853" max="14853" width="14" style="154" customWidth="1"/>
    <col min="14854" max="14854" width="14" style="154" bestFit="1" customWidth="1"/>
    <col min="14855" max="14855" width="15" style="154" bestFit="1" customWidth="1"/>
    <col min="14856" max="14856" width="9.140625" style="154"/>
    <col min="14857" max="14857" width="10.85546875" style="154" bestFit="1" customWidth="1"/>
    <col min="14858" max="15098" width="9.140625" style="154"/>
    <col min="15099" max="15099" width="11.7109375" style="154" customWidth="1"/>
    <col min="15100" max="15100" width="38.28515625" style="154" customWidth="1"/>
    <col min="15101" max="15101" width="15" style="154" bestFit="1" customWidth="1"/>
    <col min="15102" max="15102" width="7.140625" style="154" customWidth="1"/>
    <col min="15103" max="15103" width="9.140625" style="154"/>
    <col min="15104" max="15104" width="7.28515625" style="154" customWidth="1"/>
    <col min="15105" max="15105" width="6.7109375" style="154" customWidth="1"/>
    <col min="15106" max="15106" width="7.5703125" style="154" customWidth="1"/>
    <col min="15107" max="15107" width="8.140625" style="154" customWidth="1"/>
    <col min="15108" max="15108" width="7.42578125" style="154" customWidth="1"/>
    <col min="15109" max="15109" width="14" style="154" customWidth="1"/>
    <col min="15110" max="15110" width="14" style="154" bestFit="1" customWidth="1"/>
    <col min="15111" max="15111" width="15" style="154" bestFit="1" customWidth="1"/>
    <col min="15112" max="15112" width="9.140625" style="154"/>
    <col min="15113" max="15113" width="10.85546875" style="154" bestFit="1" customWidth="1"/>
    <col min="15114" max="15354" width="9.140625" style="154"/>
    <col min="15355" max="15355" width="11.7109375" style="154" customWidth="1"/>
    <col min="15356" max="15356" width="38.28515625" style="154" customWidth="1"/>
    <col min="15357" max="15357" width="15" style="154" bestFit="1" customWidth="1"/>
    <col min="15358" max="15358" width="7.140625" style="154" customWidth="1"/>
    <col min="15359" max="15359" width="9.140625" style="154"/>
    <col min="15360" max="15360" width="7.28515625" style="154" customWidth="1"/>
    <col min="15361" max="15361" width="6.7109375" style="154" customWidth="1"/>
    <col min="15362" max="15362" width="7.5703125" style="154" customWidth="1"/>
    <col min="15363" max="15363" width="8.140625" style="154" customWidth="1"/>
    <col min="15364" max="15364" width="7.42578125" style="154" customWidth="1"/>
    <col min="15365" max="15365" width="14" style="154" customWidth="1"/>
    <col min="15366" max="15366" width="14" style="154" bestFit="1" customWidth="1"/>
    <col min="15367" max="15367" width="15" style="154" bestFit="1" customWidth="1"/>
    <col min="15368" max="15368" width="9.140625" style="154"/>
    <col min="15369" max="15369" width="10.85546875" style="154" bestFit="1" customWidth="1"/>
    <col min="15370" max="15610" width="9.140625" style="154"/>
    <col min="15611" max="15611" width="11.7109375" style="154" customWidth="1"/>
    <col min="15612" max="15612" width="38.28515625" style="154" customWidth="1"/>
    <col min="15613" max="15613" width="15" style="154" bestFit="1" customWidth="1"/>
    <col min="15614" max="15614" width="7.140625" style="154" customWidth="1"/>
    <col min="15615" max="15615" width="9.140625" style="154"/>
    <col min="15616" max="15616" width="7.28515625" style="154" customWidth="1"/>
    <col min="15617" max="15617" width="6.7109375" style="154" customWidth="1"/>
    <col min="15618" max="15618" width="7.5703125" style="154" customWidth="1"/>
    <col min="15619" max="15619" width="8.140625" style="154" customWidth="1"/>
    <col min="15620" max="15620" width="7.42578125" style="154" customWidth="1"/>
    <col min="15621" max="15621" width="14" style="154" customWidth="1"/>
    <col min="15622" max="15622" width="14" style="154" bestFit="1" customWidth="1"/>
    <col min="15623" max="15623" width="15" style="154" bestFit="1" customWidth="1"/>
    <col min="15624" max="15624" width="9.140625" style="154"/>
    <col min="15625" max="15625" width="10.85546875" style="154" bestFit="1" customWidth="1"/>
    <col min="15626" max="15866" width="9.140625" style="154"/>
    <col min="15867" max="15867" width="11.7109375" style="154" customWidth="1"/>
    <col min="15868" max="15868" width="38.28515625" style="154" customWidth="1"/>
    <col min="15869" max="15869" width="15" style="154" bestFit="1" customWidth="1"/>
    <col min="15870" max="15870" width="7.140625" style="154" customWidth="1"/>
    <col min="15871" max="15871" width="9.140625" style="154"/>
    <col min="15872" max="15872" width="7.28515625" style="154" customWidth="1"/>
    <col min="15873" max="15873" width="6.7109375" style="154" customWidth="1"/>
    <col min="15874" max="15874" width="7.5703125" style="154" customWidth="1"/>
    <col min="15875" max="15875" width="8.140625" style="154" customWidth="1"/>
    <col min="15876" max="15876" width="7.42578125" style="154" customWidth="1"/>
    <col min="15877" max="15877" width="14" style="154" customWidth="1"/>
    <col min="15878" max="15878" width="14" style="154" bestFit="1" customWidth="1"/>
    <col min="15879" max="15879" width="15" style="154" bestFit="1" customWidth="1"/>
    <col min="15880" max="15880" width="9.140625" style="154"/>
    <col min="15881" max="15881" width="10.85546875" style="154" bestFit="1" customWidth="1"/>
    <col min="15882" max="16122" width="9.140625" style="154"/>
    <col min="16123" max="16123" width="11.7109375" style="154" customWidth="1"/>
    <col min="16124" max="16124" width="38.28515625" style="154" customWidth="1"/>
    <col min="16125" max="16125" width="15" style="154" bestFit="1" customWidth="1"/>
    <col min="16126" max="16126" width="7.140625" style="154" customWidth="1"/>
    <col min="16127" max="16127" width="9.140625" style="154"/>
    <col min="16128" max="16128" width="7.28515625" style="154" customWidth="1"/>
    <col min="16129" max="16129" width="6.7109375" style="154" customWidth="1"/>
    <col min="16130" max="16130" width="7.5703125" style="154" customWidth="1"/>
    <col min="16131" max="16131" width="8.140625" style="154" customWidth="1"/>
    <col min="16132" max="16132" width="7.42578125" style="154" customWidth="1"/>
    <col min="16133" max="16133" width="14" style="154" customWidth="1"/>
    <col min="16134" max="16134" width="14" style="154" bestFit="1" customWidth="1"/>
    <col min="16135" max="16135" width="15" style="154" bestFit="1" customWidth="1"/>
    <col min="16136" max="16136" width="9.140625" style="154"/>
    <col min="16137" max="16137" width="10.85546875" style="154" bestFit="1" customWidth="1"/>
    <col min="16138" max="16384" width="9.140625" style="154"/>
  </cols>
  <sheetData>
    <row r="1" spans="1:51" s="124" customFormat="1" ht="22.5">
      <c r="A1" s="123" t="s">
        <v>246</v>
      </c>
      <c r="C1" s="125"/>
      <c r="D1" s="126"/>
      <c r="E1" s="126"/>
      <c r="F1" s="126"/>
      <c r="G1" s="126"/>
      <c r="H1" s="125"/>
      <c r="I1" s="126"/>
      <c r="J1" s="126"/>
      <c r="K1" s="126"/>
      <c r="L1" s="126"/>
      <c r="M1" s="126"/>
      <c r="N1" s="126"/>
      <c r="O1" s="127"/>
      <c r="P1" s="127"/>
      <c r="Q1" s="127"/>
      <c r="R1" s="127"/>
      <c r="S1" s="127"/>
      <c r="T1" s="128"/>
      <c r="U1" s="128"/>
      <c r="V1" s="128"/>
      <c r="W1" s="129"/>
      <c r="X1" s="129"/>
      <c r="Y1" s="127"/>
      <c r="Z1" s="127"/>
      <c r="AY1" s="130"/>
    </row>
    <row r="2" spans="1:51" s="138" customFormat="1" ht="24.75">
      <c r="A2" s="131" t="s">
        <v>225</v>
      </c>
      <c r="B2" s="132" t="s">
        <v>226</v>
      </c>
      <c r="C2" s="131"/>
      <c r="D2" s="133"/>
      <c r="E2" s="134"/>
      <c r="F2" s="135"/>
      <c r="G2" s="135"/>
      <c r="H2" s="136"/>
      <c r="I2" s="137"/>
    </row>
    <row r="3" spans="1:51" s="46" customFormat="1" ht="18">
      <c r="A3" s="45" t="s">
        <v>155</v>
      </c>
      <c r="B3" s="47" t="s">
        <v>211</v>
      </c>
      <c r="D3" s="48"/>
      <c r="E3" s="49"/>
      <c r="F3" s="50"/>
      <c r="G3" s="50"/>
    </row>
    <row r="4" spans="1:51" s="52" customFormat="1">
      <c r="A4" s="58" t="s">
        <v>2</v>
      </c>
      <c r="B4" s="59" t="s">
        <v>156</v>
      </c>
      <c r="D4" s="54"/>
      <c r="E4" s="55"/>
      <c r="F4" s="56"/>
      <c r="G4" s="57"/>
    </row>
    <row r="5" spans="1:51" s="52" customFormat="1">
      <c r="A5" s="58" t="s">
        <v>3</v>
      </c>
      <c r="B5" s="59"/>
      <c r="D5" s="54"/>
      <c r="E5" s="55"/>
      <c r="F5" s="56"/>
      <c r="G5" s="57"/>
    </row>
    <row r="6" spans="1:51" s="52" customFormat="1" ht="16.5">
      <c r="A6" s="58" t="s">
        <v>4</v>
      </c>
      <c r="B6" s="60" t="s">
        <v>158</v>
      </c>
      <c r="D6" s="54"/>
      <c r="E6" s="55"/>
      <c r="F6" s="56"/>
      <c r="G6" s="57"/>
    </row>
    <row r="7" spans="1:51" s="52" customFormat="1" ht="16.5">
      <c r="A7" s="61" t="s">
        <v>5</v>
      </c>
      <c r="B7" s="62" t="s">
        <v>157</v>
      </c>
      <c r="D7" s="54"/>
      <c r="E7" s="55"/>
      <c r="F7" s="56"/>
      <c r="G7" s="57"/>
    </row>
    <row r="8" spans="1:51" s="146" customFormat="1" ht="14.25" thickBot="1">
      <c r="A8" s="140"/>
      <c r="B8" s="141"/>
      <c r="C8" s="140"/>
      <c r="D8" s="142"/>
      <c r="E8" s="143"/>
      <c r="F8" s="144"/>
      <c r="G8" s="144"/>
      <c r="H8" s="139"/>
      <c r="I8" s="145"/>
    </row>
    <row r="9" spans="1:51" ht="23.25" thickBot="1">
      <c r="A9" s="147" t="s">
        <v>227</v>
      </c>
      <c r="B9" s="148" t="s">
        <v>6</v>
      </c>
      <c r="C9" s="149" t="s">
        <v>228</v>
      </c>
      <c r="D9" s="149" t="s">
        <v>8</v>
      </c>
      <c r="E9" s="149" t="s">
        <v>229</v>
      </c>
      <c r="F9" s="150" t="s">
        <v>230</v>
      </c>
      <c r="G9" s="151"/>
    </row>
    <row r="10" spans="1:51">
      <c r="A10" s="155">
        <v>1</v>
      </c>
      <c r="B10" s="156">
        <v>2</v>
      </c>
      <c r="C10" s="157">
        <v>3</v>
      </c>
      <c r="D10" s="157">
        <v>10</v>
      </c>
      <c r="E10" s="157">
        <v>11</v>
      </c>
      <c r="F10" s="158">
        <v>12</v>
      </c>
      <c r="G10" s="159"/>
    </row>
    <row r="11" spans="1:51" s="168" customFormat="1">
      <c r="A11" s="160"/>
      <c r="B11" s="161"/>
      <c r="C11" s="162"/>
      <c r="D11" s="162"/>
      <c r="E11" s="163"/>
      <c r="F11" s="164"/>
      <c r="G11" s="165"/>
      <c r="H11" s="166"/>
      <c r="I11" s="167"/>
    </row>
    <row r="12" spans="1:51" s="166" customFormat="1" ht="12">
      <c r="A12" s="169" t="s">
        <v>231</v>
      </c>
      <c r="B12" s="170" t="str">
        <f>'[1]3 SO00-všeobecné náklady'!C3</f>
        <v>SO 00 VŠEOBECNÉ NÁKLADY</v>
      </c>
      <c r="C12" s="171"/>
      <c r="D12" s="171"/>
      <c r="E12" s="172"/>
      <c r="F12" s="173"/>
      <c r="G12" s="174"/>
      <c r="I12" s="175"/>
    </row>
    <row r="13" spans="1:51" s="182" customFormat="1" ht="21" customHeight="1" thickBot="1">
      <c r="A13" s="176" t="s">
        <v>232</v>
      </c>
      <c r="B13" s="177" t="s">
        <v>233</v>
      </c>
      <c r="C13" s="178"/>
      <c r="D13" s="178"/>
      <c r="E13" s="179"/>
      <c r="F13" s="180"/>
      <c r="G13" s="181"/>
      <c r="I13" s="183"/>
    </row>
    <row r="14" spans="1:51" s="189" customFormat="1" ht="24">
      <c r="A14" s="184"/>
      <c r="B14" s="185" t="str">
        <f>List1!B3</f>
        <v>1- STAVEBNÍ PRÁCE A MOBILIÁŘ</v>
      </c>
      <c r="C14" s="186">
        <f>List1!G42</f>
        <v>0</v>
      </c>
      <c r="D14" s="186"/>
      <c r="E14" s="187"/>
      <c r="F14" s="188"/>
      <c r="G14" s="174"/>
      <c r="I14" s="190"/>
    </row>
    <row r="15" spans="1:51" s="189" customFormat="1" ht="24">
      <c r="A15" s="169"/>
      <c r="B15" s="170" t="str">
        <f>List8!B3</f>
        <v>2 - ZALOŽENÍ VEGETAČNÍCH PLOCH včetně materiálu</v>
      </c>
      <c r="C15" s="171">
        <f>List8!G144</f>
        <v>0</v>
      </c>
      <c r="D15" s="171"/>
      <c r="E15" s="172"/>
      <c r="F15" s="173"/>
      <c r="G15" s="174"/>
      <c r="I15" s="190"/>
    </row>
    <row r="16" spans="1:51" s="189" customFormat="1" ht="12">
      <c r="A16" s="200"/>
      <c r="B16" s="201"/>
      <c r="C16" s="202"/>
      <c r="D16" s="202"/>
      <c r="E16" s="203"/>
      <c r="F16" s="204"/>
      <c r="G16" s="174"/>
      <c r="I16" s="190"/>
    </row>
    <row r="17" spans="1:12" s="195" customFormat="1" ht="13.5" thickBot="1">
      <c r="A17" s="191"/>
      <c r="B17" s="192" t="s">
        <v>234</v>
      </c>
      <c r="C17" s="193">
        <f>SUM(C14:C16)</f>
        <v>0</v>
      </c>
      <c r="D17" s="193">
        <f>C17</f>
        <v>0</v>
      </c>
      <c r="E17" s="193">
        <f>D17/100*21</f>
        <v>0</v>
      </c>
      <c r="F17" s="193">
        <f>D17+E17</f>
        <v>0</v>
      </c>
      <c r="G17" s="194"/>
      <c r="I17" s="208"/>
      <c r="L17" s="205"/>
    </row>
    <row r="18" spans="1:12" s="168" customFormat="1">
      <c r="C18" s="196"/>
      <c r="D18" s="196"/>
      <c r="E18" s="165"/>
      <c r="F18" s="165"/>
      <c r="G18" s="165"/>
      <c r="H18" s="166"/>
      <c r="I18" s="175"/>
    </row>
    <row r="19" spans="1:12" s="168" customFormat="1">
      <c r="C19" s="196"/>
      <c r="D19" s="196"/>
      <c r="E19" s="165"/>
      <c r="F19" s="165"/>
      <c r="G19" s="165"/>
      <c r="H19" s="166"/>
      <c r="I19" s="167"/>
    </row>
    <row r="20" spans="1:12" ht="12.75" customHeight="1">
      <c r="B20" s="217" t="s">
        <v>235</v>
      </c>
      <c r="C20" s="217"/>
      <c r="D20" s="217"/>
      <c r="E20" s="217"/>
      <c r="F20" s="217"/>
      <c r="G20" s="168"/>
    </row>
    <row r="21" spans="1:12">
      <c r="B21" s="217"/>
      <c r="C21" s="217"/>
      <c r="D21" s="217"/>
      <c r="E21" s="217"/>
      <c r="F21" s="217"/>
      <c r="G21" s="168"/>
      <c r="I21" s="197"/>
    </row>
    <row r="22" spans="1:12">
      <c r="B22" s="217"/>
      <c r="C22" s="217"/>
      <c r="D22" s="217"/>
      <c r="E22" s="217"/>
      <c r="F22" s="217"/>
      <c r="G22" s="168"/>
      <c r="I22" s="197"/>
    </row>
    <row r="23" spans="1:12">
      <c r="B23" s="217"/>
      <c r="C23" s="217"/>
      <c r="D23" s="217"/>
      <c r="E23" s="217"/>
      <c r="F23" s="217"/>
      <c r="G23" s="168"/>
      <c r="I23" s="197"/>
    </row>
    <row r="24" spans="1:12">
      <c r="B24" s="217"/>
      <c r="C24" s="218"/>
      <c r="D24" s="217"/>
      <c r="E24" s="217"/>
      <c r="F24" s="217"/>
      <c r="G24" s="168"/>
      <c r="I24" s="197"/>
    </row>
    <row r="25" spans="1:12">
      <c r="B25" s="217"/>
      <c r="C25" s="217"/>
      <c r="D25" s="217"/>
      <c r="E25" s="217"/>
      <c r="F25" s="217"/>
      <c r="G25" s="168"/>
    </row>
    <row r="75" spans="9:10">
      <c r="J75" s="198">
        <f>SUM(F68:F75)</f>
        <v>0</v>
      </c>
    </row>
    <row r="76" spans="9:10">
      <c r="I76" s="153">
        <f>SUM(I68:I75)</f>
        <v>0</v>
      </c>
    </row>
  </sheetData>
  <mergeCells count="1">
    <mergeCell ref="B20:F2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view="pageBreakPreview" zoomScale="110" zoomScaleNormal="100" zoomScaleSheetLayoutView="110" workbookViewId="0">
      <selection activeCell="F159" sqref="F159"/>
    </sheetView>
  </sheetViews>
  <sheetFormatPr defaultRowHeight="12.75"/>
  <cols>
    <col min="1" max="1" width="12" style="21" customWidth="1"/>
    <col min="2" max="2" width="22.7109375" style="22" customWidth="1"/>
    <col min="3" max="3" width="34.140625" style="22" customWidth="1"/>
    <col min="4" max="4" width="4.28515625" style="23" customWidth="1"/>
    <col min="5" max="5" width="7.5703125" style="24" customWidth="1"/>
    <col min="6" max="7" width="7.5703125" style="23" customWidth="1"/>
    <col min="8" max="8" width="25.140625" style="21" customWidth="1"/>
    <col min="9" max="16384" width="9.140625" style="21"/>
  </cols>
  <sheetData>
    <row r="1" spans="1:12" s="44" customFormat="1" ht="18">
      <c r="A1" s="42" t="s">
        <v>245</v>
      </c>
      <c r="B1" s="42"/>
      <c r="C1" s="42"/>
      <c r="D1" s="42"/>
      <c r="E1" s="42"/>
      <c r="F1" s="43"/>
      <c r="G1" s="42"/>
      <c r="H1" s="43"/>
    </row>
    <row r="2" spans="1:12" s="46" customFormat="1" ht="18">
      <c r="A2" s="45" t="s">
        <v>155</v>
      </c>
      <c r="B2" s="47" t="s">
        <v>211</v>
      </c>
      <c r="D2" s="48"/>
      <c r="E2" s="49"/>
      <c r="F2" s="50"/>
      <c r="G2" s="50"/>
    </row>
    <row r="3" spans="1:12" s="52" customFormat="1" ht="16.5">
      <c r="A3" s="51" t="s">
        <v>1</v>
      </c>
      <c r="B3" s="53" t="s">
        <v>208</v>
      </c>
      <c r="D3" s="54"/>
      <c r="E3" s="55"/>
      <c r="F3" s="56"/>
      <c r="G3" s="57"/>
    </row>
    <row r="4" spans="1:12" s="52" customFormat="1">
      <c r="A4" s="58" t="s">
        <v>2</v>
      </c>
      <c r="B4" s="59" t="s">
        <v>156</v>
      </c>
      <c r="D4" s="54"/>
      <c r="E4" s="55"/>
      <c r="F4" s="56"/>
      <c r="G4" s="57"/>
    </row>
    <row r="5" spans="1:12" s="52" customFormat="1">
      <c r="A5" s="58" t="s">
        <v>3</v>
      </c>
      <c r="B5" s="59"/>
      <c r="D5" s="54"/>
      <c r="E5" s="55"/>
      <c r="F5" s="56"/>
      <c r="G5" s="57"/>
    </row>
    <row r="6" spans="1:12" s="52" customFormat="1" ht="16.5">
      <c r="A6" s="58" t="s">
        <v>4</v>
      </c>
      <c r="B6" s="60" t="s">
        <v>158</v>
      </c>
      <c r="D6" s="54"/>
      <c r="E6" s="55"/>
      <c r="F6" s="56"/>
      <c r="G6" s="57"/>
    </row>
    <row r="7" spans="1:12" s="52" customFormat="1" ht="16.5">
      <c r="A7" s="61" t="s">
        <v>5</v>
      </c>
      <c r="B7" s="62" t="s">
        <v>157</v>
      </c>
      <c r="D7" s="54"/>
      <c r="E7" s="55"/>
      <c r="F7" s="56"/>
      <c r="G7" s="57"/>
    </row>
    <row r="9" spans="1:12" s="27" customFormat="1">
      <c r="A9" s="33" t="s">
        <v>29</v>
      </c>
      <c r="B9" s="33"/>
      <c r="C9" s="33"/>
      <c r="D9" s="25"/>
      <c r="E9" s="26"/>
      <c r="F9" s="25"/>
      <c r="G9" s="25"/>
      <c r="H9" s="21"/>
    </row>
    <row r="10" spans="1:12" ht="63.75">
      <c r="A10" s="115">
        <v>1</v>
      </c>
      <c r="B10" s="63" t="s">
        <v>70</v>
      </c>
      <c r="C10" s="63" t="s">
        <v>71</v>
      </c>
      <c r="D10" s="28" t="s">
        <v>30</v>
      </c>
      <c r="E10" s="29">
        <v>79</v>
      </c>
      <c r="F10" s="28"/>
      <c r="G10" s="28"/>
    </row>
    <row r="11" spans="1:12" ht="25.5">
      <c r="A11" s="115">
        <v>2</v>
      </c>
      <c r="B11" s="63"/>
      <c r="C11" s="63" t="s">
        <v>36</v>
      </c>
      <c r="D11" s="28" t="s">
        <v>9</v>
      </c>
      <c r="E11" s="29">
        <v>4</v>
      </c>
      <c r="F11" s="28"/>
      <c r="G11" s="28"/>
    </row>
    <row r="12" spans="1:12" ht="25.5">
      <c r="A12" s="115">
        <v>3</v>
      </c>
      <c r="B12" s="63"/>
      <c r="C12" s="63" t="s">
        <v>31</v>
      </c>
      <c r="D12" s="28" t="s">
        <v>9</v>
      </c>
      <c r="E12" s="29">
        <v>370</v>
      </c>
      <c r="F12" s="28"/>
      <c r="G12" s="28"/>
      <c r="H12" s="21" t="s">
        <v>32</v>
      </c>
    </row>
    <row r="13" spans="1:12" ht="25.5">
      <c r="A13" s="115">
        <v>4</v>
      </c>
      <c r="B13" s="63"/>
      <c r="C13" s="63" t="s">
        <v>239</v>
      </c>
      <c r="D13" s="28" t="s">
        <v>9</v>
      </c>
      <c r="E13" s="29">
        <f>250+78</f>
        <v>328</v>
      </c>
      <c r="F13" s="28"/>
      <c r="G13" s="28"/>
      <c r="H13" s="21" t="s">
        <v>35</v>
      </c>
    </row>
    <row r="14" spans="1:12" s="10" customFormat="1" ht="63.75">
      <c r="A14" s="115">
        <v>5</v>
      </c>
      <c r="B14" s="14" t="s">
        <v>13</v>
      </c>
      <c r="C14" s="34" t="s">
        <v>26</v>
      </c>
      <c r="D14" s="8" t="s">
        <v>9</v>
      </c>
      <c r="E14" s="9">
        <v>78</v>
      </c>
      <c r="F14" s="8"/>
      <c r="G14" s="28"/>
      <c r="K14" s="11"/>
    </row>
    <row r="15" spans="1:12" s="13" customFormat="1" ht="51">
      <c r="A15" s="115">
        <v>6</v>
      </c>
      <c r="B15" s="14" t="s">
        <v>15</v>
      </c>
      <c r="C15" s="34" t="s">
        <v>27</v>
      </c>
      <c r="D15" s="8" t="s">
        <v>9</v>
      </c>
      <c r="E15" s="9">
        <v>30</v>
      </c>
      <c r="F15" s="8"/>
      <c r="G15" s="28"/>
    </row>
    <row r="16" spans="1:12" s="13" customFormat="1" ht="25.5">
      <c r="A16" s="115">
        <v>7</v>
      </c>
      <c r="B16" s="14"/>
      <c r="C16" s="34" t="s">
        <v>43</v>
      </c>
      <c r="D16" s="8" t="s">
        <v>0</v>
      </c>
      <c r="E16" s="9">
        <v>16</v>
      </c>
      <c r="F16" s="8"/>
      <c r="G16" s="28"/>
      <c r="L16" s="207"/>
    </row>
    <row r="17" spans="1:9" ht="38.25">
      <c r="A17" s="115">
        <v>8</v>
      </c>
      <c r="B17" s="63" t="s">
        <v>34</v>
      </c>
      <c r="C17" s="63" t="s">
        <v>41</v>
      </c>
      <c r="D17" s="28" t="s">
        <v>9</v>
      </c>
      <c r="E17" s="29">
        <v>40</v>
      </c>
      <c r="F17" s="28"/>
      <c r="G17" s="28"/>
    </row>
    <row r="18" spans="1:9" ht="25.5">
      <c r="A18" s="115">
        <v>9</v>
      </c>
      <c r="B18" s="63"/>
      <c r="C18" s="63" t="s">
        <v>42</v>
      </c>
      <c r="D18" s="28" t="s">
        <v>9</v>
      </c>
      <c r="E18" s="29">
        <v>40</v>
      </c>
      <c r="F18" s="28"/>
      <c r="G18" s="28"/>
    </row>
    <row r="19" spans="1:9" ht="25.5">
      <c r="A19" s="115">
        <v>10</v>
      </c>
      <c r="B19" s="63"/>
      <c r="C19" s="63" t="s">
        <v>72</v>
      </c>
      <c r="D19" s="28" t="s">
        <v>9</v>
      </c>
      <c r="E19" s="29">
        <v>40</v>
      </c>
      <c r="F19" s="28"/>
      <c r="G19" s="28"/>
    </row>
    <row r="20" spans="1:9">
      <c r="A20" s="115">
        <v>11</v>
      </c>
      <c r="B20" s="63"/>
      <c r="C20" s="63" t="s">
        <v>73</v>
      </c>
      <c r="D20" s="28" t="s">
        <v>9</v>
      </c>
      <c r="E20" s="29">
        <v>40</v>
      </c>
      <c r="F20" s="28"/>
      <c r="G20" s="28"/>
    </row>
    <row r="21" spans="1:9" s="10" customFormat="1" ht="25.5">
      <c r="A21" s="115">
        <v>12</v>
      </c>
      <c r="B21" s="14" t="s">
        <v>33</v>
      </c>
      <c r="C21" s="34" t="s">
        <v>216</v>
      </c>
      <c r="D21" s="8" t="s">
        <v>0</v>
      </c>
      <c r="E21" s="9">
        <v>7</v>
      </c>
      <c r="F21" s="8"/>
      <c r="G21" s="28"/>
    </row>
    <row r="22" spans="1:9" s="10" customFormat="1" ht="25.5">
      <c r="A22" s="115">
        <v>13</v>
      </c>
      <c r="B22" s="14" t="s">
        <v>37</v>
      </c>
      <c r="C22" s="34" t="s">
        <v>217</v>
      </c>
      <c r="D22" s="8" t="s">
        <v>0</v>
      </c>
      <c r="E22" s="9">
        <v>2</v>
      </c>
      <c r="F22" s="8"/>
      <c r="G22" s="28"/>
    </row>
    <row r="23" spans="1:9" s="10" customFormat="1" ht="25.5">
      <c r="A23" s="115">
        <v>14</v>
      </c>
      <c r="B23" s="14" t="s">
        <v>38</v>
      </c>
      <c r="C23" s="34" t="s">
        <v>40</v>
      </c>
      <c r="D23" s="8" t="s">
        <v>0</v>
      </c>
      <c r="E23" s="9">
        <v>30</v>
      </c>
      <c r="F23" s="8"/>
      <c r="G23" s="28"/>
    </row>
    <row r="24" spans="1:9" s="10" customFormat="1">
      <c r="A24" s="115">
        <v>15</v>
      </c>
      <c r="B24" s="14"/>
      <c r="C24" s="34" t="s">
        <v>39</v>
      </c>
      <c r="D24" s="8" t="s">
        <v>0</v>
      </c>
      <c r="E24" s="9">
        <v>3</v>
      </c>
      <c r="F24" s="8"/>
      <c r="G24" s="28"/>
    </row>
    <row r="25" spans="1:9" s="20" customFormat="1">
      <c r="A25" s="15" t="s">
        <v>45</v>
      </c>
      <c r="B25" s="15"/>
      <c r="C25" s="35"/>
      <c r="D25" s="16"/>
      <c r="E25" s="17"/>
      <c r="F25" s="16"/>
      <c r="G25" s="28"/>
      <c r="H25" s="10"/>
    </row>
    <row r="26" spans="1:9" s="10" customFormat="1">
      <c r="A26" s="39">
        <v>16</v>
      </c>
      <c r="B26" s="14" t="s">
        <v>76</v>
      </c>
      <c r="C26" s="34"/>
      <c r="D26" s="8" t="s">
        <v>12</v>
      </c>
      <c r="E26" s="9">
        <f>40*0.15</f>
        <v>6</v>
      </c>
      <c r="F26" s="8"/>
      <c r="G26" s="28"/>
    </row>
    <row r="27" spans="1:9" s="10" customFormat="1">
      <c r="A27" s="39">
        <v>17</v>
      </c>
      <c r="B27" s="14" t="s">
        <v>77</v>
      </c>
      <c r="C27" s="34"/>
      <c r="D27" s="8" t="s">
        <v>12</v>
      </c>
      <c r="E27" s="9">
        <f>40*0.05</f>
        <v>2</v>
      </c>
      <c r="F27" s="8"/>
      <c r="G27" s="28"/>
    </row>
    <row r="28" spans="1:9" s="10" customFormat="1" ht="25.5">
      <c r="A28" s="39">
        <v>18</v>
      </c>
      <c r="B28" s="14" t="s">
        <v>237</v>
      </c>
      <c r="C28" s="34"/>
      <c r="D28" s="8" t="s">
        <v>9</v>
      </c>
      <c r="E28" s="9">
        <v>40</v>
      </c>
      <c r="F28" s="8"/>
      <c r="G28" s="28"/>
    </row>
    <row r="29" spans="1:9" s="13" customFormat="1" ht="25.5">
      <c r="A29" s="39">
        <v>19</v>
      </c>
      <c r="B29" s="18" t="s">
        <v>23</v>
      </c>
      <c r="C29" s="36" t="s">
        <v>25</v>
      </c>
      <c r="D29" s="12" t="s">
        <v>24</v>
      </c>
      <c r="E29" s="19">
        <v>3</v>
      </c>
      <c r="F29" s="12"/>
      <c r="G29" s="28"/>
      <c r="I29" s="10"/>
    </row>
    <row r="30" spans="1:9" s="10" customFormat="1" ht="38.25">
      <c r="A30" s="39">
        <v>20</v>
      </c>
      <c r="B30" s="14" t="s">
        <v>68</v>
      </c>
      <c r="C30" s="34" t="s">
        <v>214</v>
      </c>
      <c r="D30" s="8" t="s">
        <v>0</v>
      </c>
      <c r="E30" s="9">
        <v>2</v>
      </c>
      <c r="F30" s="8"/>
      <c r="G30" s="28"/>
    </row>
    <row r="31" spans="1:9" s="10" customFormat="1" ht="38.25">
      <c r="A31" s="39">
        <v>21</v>
      </c>
      <c r="B31" s="14"/>
      <c r="C31" s="34" t="s">
        <v>215</v>
      </c>
      <c r="D31" s="8" t="s">
        <v>0</v>
      </c>
      <c r="E31" s="9">
        <v>4</v>
      </c>
      <c r="F31" s="8"/>
      <c r="G31" s="28"/>
    </row>
    <row r="32" spans="1:9" ht="25.5">
      <c r="A32" s="39">
        <v>22</v>
      </c>
      <c r="B32" s="14" t="s">
        <v>78</v>
      </c>
      <c r="C32" s="34" t="s">
        <v>224</v>
      </c>
      <c r="D32" s="12" t="s">
        <v>0</v>
      </c>
      <c r="E32" s="29">
        <v>2</v>
      </c>
      <c r="F32" s="28"/>
      <c r="G32" s="28"/>
    </row>
    <row r="33" spans="1:11" s="10" customFormat="1" ht="38.25">
      <c r="A33" s="39">
        <v>23</v>
      </c>
      <c r="B33" s="14" t="s">
        <v>28</v>
      </c>
      <c r="C33" s="34" t="s">
        <v>213</v>
      </c>
      <c r="D33" s="8" t="s">
        <v>0</v>
      </c>
      <c r="E33" s="9">
        <v>30</v>
      </c>
      <c r="F33" s="8"/>
      <c r="G33" s="28"/>
      <c r="J33" s="13"/>
      <c r="K33" s="13"/>
    </row>
    <row r="34" spans="1:11" s="7" customFormat="1">
      <c r="A34" s="39">
        <v>24</v>
      </c>
      <c r="B34" s="5" t="s">
        <v>20</v>
      </c>
      <c r="C34" s="6" t="s">
        <v>223</v>
      </c>
      <c r="D34" s="2" t="s">
        <v>0</v>
      </c>
      <c r="E34" s="4">
        <v>3</v>
      </c>
      <c r="F34" s="2"/>
      <c r="G34" s="28"/>
      <c r="H34" s="38"/>
    </row>
    <row r="35" spans="1:11" s="7" customFormat="1" ht="24">
      <c r="A35" s="39">
        <v>25</v>
      </c>
      <c r="B35" s="5" t="s">
        <v>240</v>
      </c>
      <c r="C35" s="6" t="s">
        <v>222</v>
      </c>
      <c r="D35" s="2" t="s">
        <v>0</v>
      </c>
      <c r="E35" s="4">
        <v>16</v>
      </c>
      <c r="F35" s="2"/>
      <c r="G35" s="28"/>
      <c r="H35" s="38"/>
      <c r="I35" s="31"/>
    </row>
    <row r="36" spans="1:11" s="3" customFormat="1">
      <c r="A36" s="39">
        <v>26</v>
      </c>
      <c r="B36" s="5" t="s">
        <v>10</v>
      </c>
      <c r="C36" s="6" t="s">
        <v>241</v>
      </c>
      <c r="D36" s="2" t="s">
        <v>0</v>
      </c>
      <c r="E36" s="4">
        <v>6</v>
      </c>
      <c r="F36" s="2"/>
      <c r="G36" s="28"/>
      <c r="H36" s="37"/>
    </row>
    <row r="37" spans="1:11" s="3" customFormat="1" ht="24">
      <c r="A37" s="39">
        <v>27</v>
      </c>
      <c r="B37" s="30" t="s">
        <v>11</v>
      </c>
      <c r="C37" s="32" t="s">
        <v>221</v>
      </c>
      <c r="D37" s="2" t="s">
        <v>0</v>
      </c>
      <c r="E37" s="2">
        <v>3</v>
      </c>
      <c r="F37" s="2"/>
      <c r="G37" s="28"/>
      <c r="H37" s="37"/>
    </row>
    <row r="38" spans="1:11" s="3" customFormat="1" ht="24">
      <c r="A38" s="39">
        <v>28</v>
      </c>
      <c r="B38" s="30" t="s">
        <v>218</v>
      </c>
      <c r="C38" s="32" t="s">
        <v>242</v>
      </c>
      <c r="D38" s="2" t="s">
        <v>0</v>
      </c>
      <c r="E38" s="2">
        <v>6</v>
      </c>
      <c r="F38" s="2"/>
      <c r="G38" s="28"/>
      <c r="H38" s="37"/>
    </row>
    <row r="39" spans="1:11" s="3" customFormat="1" ht="24">
      <c r="A39" s="39">
        <v>29</v>
      </c>
      <c r="B39" s="30" t="s">
        <v>69</v>
      </c>
      <c r="C39" s="32" t="s">
        <v>219</v>
      </c>
      <c r="D39" s="2" t="s">
        <v>0</v>
      </c>
      <c r="E39" s="2">
        <v>2</v>
      </c>
      <c r="F39" s="2"/>
      <c r="G39" s="28"/>
      <c r="H39" s="37"/>
    </row>
    <row r="40" spans="1:11" s="3" customFormat="1" ht="48">
      <c r="A40" s="39">
        <v>30</v>
      </c>
      <c r="B40" s="30" t="s">
        <v>19</v>
      </c>
      <c r="C40" s="32" t="s">
        <v>243</v>
      </c>
      <c r="D40" s="2" t="s">
        <v>0</v>
      </c>
      <c r="E40" s="2">
        <v>1</v>
      </c>
      <c r="F40" s="2"/>
      <c r="G40" s="28"/>
      <c r="H40" s="37"/>
    </row>
    <row r="41" spans="1:11" s="3" customFormat="1" ht="48">
      <c r="A41" s="39">
        <v>31</v>
      </c>
      <c r="B41" s="30" t="s">
        <v>220</v>
      </c>
      <c r="C41" s="32" t="s">
        <v>244</v>
      </c>
      <c r="D41" s="2" t="s">
        <v>0</v>
      </c>
      <c r="E41" s="2">
        <v>4</v>
      </c>
      <c r="F41" s="2"/>
      <c r="G41" s="28"/>
      <c r="H41" s="37"/>
      <c r="I41" s="1"/>
    </row>
    <row r="146" spans="2:7" s="65" customFormat="1" ht="12">
      <c r="B146" s="119"/>
      <c r="C146" s="119"/>
      <c r="D146" s="120"/>
      <c r="E146" s="121"/>
      <c r="F146" s="120"/>
      <c r="G146" s="120"/>
    </row>
    <row r="147" spans="2:7" s="65" customFormat="1" ht="12">
      <c r="B147" s="119"/>
      <c r="C147" s="119"/>
      <c r="D147" s="120"/>
      <c r="E147" s="121"/>
      <c r="F147" s="120"/>
      <c r="G147" s="120"/>
    </row>
    <row r="148" spans="2:7" s="65" customFormat="1" ht="12">
      <c r="B148" s="119"/>
      <c r="C148" s="119"/>
      <c r="D148" s="120"/>
      <c r="E148" s="121"/>
      <c r="F148" s="120"/>
      <c r="G148" s="120"/>
    </row>
    <row r="149" spans="2:7" s="65" customFormat="1" ht="12">
      <c r="B149" s="119"/>
      <c r="C149" s="119"/>
      <c r="D149" s="120"/>
      <c r="E149" s="121"/>
      <c r="F149" s="120"/>
      <c r="G149" s="120"/>
    </row>
    <row r="150" spans="2:7" s="65" customFormat="1" ht="12">
      <c r="B150" s="119"/>
      <c r="C150" s="119"/>
      <c r="D150" s="120"/>
      <c r="E150" s="121"/>
      <c r="F150" s="120"/>
      <c r="G150" s="120"/>
    </row>
  </sheetData>
  <phoneticPr fontId="2" type="noConversion"/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view="pageBreakPreview" topLeftCell="A136" zoomScale="110" zoomScaleNormal="100" zoomScaleSheetLayoutView="110" workbookViewId="0">
      <selection activeCell="F159" sqref="F159"/>
    </sheetView>
  </sheetViews>
  <sheetFormatPr defaultRowHeight="15"/>
  <cols>
    <col min="1" max="1" width="12" customWidth="1"/>
    <col min="2" max="2" width="19.5703125" style="73" customWidth="1"/>
    <col min="3" max="3" width="30.85546875" style="216" customWidth="1"/>
    <col min="4" max="4" width="6.28515625" style="95" customWidth="1"/>
    <col min="5" max="5" width="8.7109375" style="95" customWidth="1"/>
    <col min="7" max="7" width="12" customWidth="1"/>
  </cols>
  <sheetData>
    <row r="1" spans="1:12" s="44" customFormat="1" ht="18">
      <c r="A1" s="42" t="s">
        <v>246</v>
      </c>
      <c r="B1" s="66"/>
      <c r="C1" s="209"/>
      <c r="D1" s="43"/>
      <c r="E1" s="43"/>
    </row>
    <row r="2" spans="1:12" s="46" customFormat="1" ht="18">
      <c r="A2" s="45" t="s">
        <v>155</v>
      </c>
      <c r="B2" s="67" t="s">
        <v>211</v>
      </c>
      <c r="C2" s="210"/>
      <c r="D2" s="48"/>
      <c r="E2" s="49"/>
    </row>
    <row r="3" spans="1:12" s="52" customFormat="1" ht="16.5">
      <c r="A3" s="51" t="s">
        <v>1</v>
      </c>
      <c r="B3" s="68" t="s">
        <v>236</v>
      </c>
      <c r="C3" s="211"/>
      <c r="D3" s="54"/>
      <c r="E3" s="55"/>
    </row>
    <row r="4" spans="1:12" s="52" customFormat="1" ht="12.75">
      <c r="A4" s="58" t="s">
        <v>2</v>
      </c>
      <c r="B4" s="69" t="s">
        <v>156</v>
      </c>
      <c r="C4" s="211"/>
      <c r="D4" s="54"/>
      <c r="E4" s="55"/>
    </row>
    <row r="5" spans="1:12" s="52" customFormat="1" ht="12.75">
      <c r="A5" s="58" t="s">
        <v>3</v>
      </c>
      <c r="B5" s="69"/>
      <c r="C5" s="211"/>
      <c r="D5" s="54"/>
      <c r="E5" s="55"/>
    </row>
    <row r="6" spans="1:12" s="52" customFormat="1" ht="16.5">
      <c r="A6" s="58" t="s">
        <v>4</v>
      </c>
      <c r="B6" s="70" t="s">
        <v>158</v>
      </c>
      <c r="C6" s="211"/>
      <c r="D6" s="54"/>
      <c r="E6" s="55"/>
    </row>
    <row r="7" spans="1:12" s="52" customFormat="1" ht="16.5">
      <c r="A7" s="61" t="s">
        <v>5</v>
      </c>
      <c r="B7" s="71" t="s">
        <v>157</v>
      </c>
      <c r="C7" s="211"/>
      <c r="D7" s="54"/>
      <c r="E7" s="55"/>
    </row>
    <row r="8" spans="1:12">
      <c r="A8" s="40"/>
      <c r="B8" s="72" t="s">
        <v>204</v>
      </c>
      <c r="C8" s="40" t="s">
        <v>205</v>
      </c>
      <c r="D8" s="41" t="s">
        <v>7</v>
      </c>
      <c r="E8" s="41" t="s">
        <v>203</v>
      </c>
      <c r="F8" s="41" t="s">
        <v>209</v>
      </c>
      <c r="G8" s="41" t="s">
        <v>210</v>
      </c>
    </row>
    <row r="9" spans="1:12" s="77" customFormat="1" ht="12.75">
      <c r="A9" s="75" t="s">
        <v>206</v>
      </c>
      <c r="B9" s="76"/>
      <c r="C9" s="75"/>
      <c r="D9" s="93"/>
      <c r="E9" s="93"/>
      <c r="F9" s="116"/>
      <c r="G9" s="116"/>
    </row>
    <row r="10" spans="1:12" s="83" customFormat="1" ht="51">
      <c r="A10" s="78">
        <v>1</v>
      </c>
      <c r="B10" s="79" t="s">
        <v>44</v>
      </c>
      <c r="C10" s="80" t="s">
        <v>74</v>
      </c>
      <c r="D10" s="81" t="s">
        <v>9</v>
      </c>
      <c r="E10" s="82">
        <f>190+38+40</f>
        <v>268</v>
      </c>
      <c r="F10" s="85"/>
      <c r="G10" s="85"/>
    </row>
    <row r="11" spans="1:12" s="83" customFormat="1" ht="12.75">
      <c r="A11" s="78">
        <v>2</v>
      </c>
      <c r="B11" s="84" t="s">
        <v>61</v>
      </c>
      <c r="C11" s="84" t="s">
        <v>64</v>
      </c>
      <c r="D11" s="85" t="s">
        <v>0</v>
      </c>
      <c r="E11" s="86">
        <v>17</v>
      </c>
      <c r="F11" s="85"/>
      <c r="G11" s="85"/>
    </row>
    <row r="12" spans="1:12" s="83" customFormat="1" ht="12.75">
      <c r="A12" s="78">
        <v>3</v>
      </c>
      <c r="B12" s="84"/>
      <c r="C12" s="84" t="s">
        <v>212</v>
      </c>
      <c r="D12" s="85" t="s">
        <v>0</v>
      </c>
      <c r="E12" s="86">
        <v>13</v>
      </c>
      <c r="F12" s="85"/>
      <c r="G12" s="85"/>
    </row>
    <row r="13" spans="1:12" s="83" customFormat="1" ht="12.75">
      <c r="A13" s="78">
        <v>4</v>
      </c>
      <c r="B13" s="84"/>
      <c r="C13" s="84" t="s">
        <v>238</v>
      </c>
      <c r="D13" s="85" t="s">
        <v>0</v>
      </c>
      <c r="E13" s="86">
        <v>30</v>
      </c>
      <c r="F13" s="85"/>
      <c r="G13" s="85"/>
    </row>
    <row r="14" spans="1:12" s="83" customFormat="1" ht="12.75">
      <c r="A14" s="78">
        <v>5</v>
      </c>
      <c r="B14" s="84"/>
      <c r="C14" s="84" t="s">
        <v>207</v>
      </c>
      <c r="D14" s="85" t="s">
        <v>0</v>
      </c>
      <c r="E14" s="86">
        <v>30</v>
      </c>
      <c r="F14" s="85"/>
      <c r="G14" s="85"/>
    </row>
    <row r="15" spans="1:12" s="83" customFormat="1" ht="12.75">
      <c r="A15" s="78">
        <v>6</v>
      </c>
      <c r="B15" s="84"/>
      <c r="C15" s="84" t="s">
        <v>60</v>
      </c>
      <c r="D15" s="85" t="s">
        <v>0</v>
      </c>
      <c r="E15" s="86">
        <v>30</v>
      </c>
      <c r="F15" s="85"/>
      <c r="G15" s="85"/>
      <c r="L15" s="206"/>
    </row>
    <row r="16" spans="1:12" s="83" customFormat="1" ht="12.75">
      <c r="A16" s="78">
        <v>7</v>
      </c>
      <c r="B16" s="87" t="s">
        <v>62</v>
      </c>
      <c r="C16" s="84" t="s">
        <v>75</v>
      </c>
      <c r="D16" s="85" t="s">
        <v>0</v>
      </c>
      <c r="E16" s="86">
        <v>60</v>
      </c>
      <c r="F16" s="85"/>
      <c r="G16" s="85"/>
    </row>
    <row r="17" spans="1:8" s="83" customFormat="1" ht="12.75">
      <c r="A17" s="78">
        <v>8</v>
      </c>
      <c r="B17" s="87"/>
      <c r="C17" s="84" t="s">
        <v>65</v>
      </c>
      <c r="D17" s="81" t="s">
        <v>9</v>
      </c>
      <c r="E17" s="86">
        <v>60</v>
      </c>
      <c r="F17" s="85"/>
      <c r="G17" s="85"/>
    </row>
    <row r="18" spans="1:8" s="83" customFormat="1" ht="12.75">
      <c r="A18" s="78">
        <v>9</v>
      </c>
      <c r="B18" s="87" t="s">
        <v>63</v>
      </c>
      <c r="C18" s="88" t="s">
        <v>66</v>
      </c>
      <c r="D18" s="85" t="s">
        <v>0</v>
      </c>
      <c r="E18" s="86">
        <f>48*3</f>
        <v>144</v>
      </c>
      <c r="F18" s="85"/>
      <c r="G18" s="85"/>
    </row>
    <row r="19" spans="1:8" s="83" customFormat="1" ht="25.5">
      <c r="A19" s="78">
        <v>10</v>
      </c>
      <c r="B19" s="87"/>
      <c r="C19" s="88" t="s">
        <v>67</v>
      </c>
      <c r="D19" s="85" t="s">
        <v>0</v>
      </c>
      <c r="E19" s="86">
        <v>280</v>
      </c>
      <c r="F19" s="85"/>
      <c r="G19" s="85"/>
      <c r="H19" s="122">
        <f>SUM(E13:G19)</f>
        <v>634</v>
      </c>
    </row>
    <row r="20" spans="1:8" s="83" customFormat="1" ht="12.75">
      <c r="A20" s="89" t="s">
        <v>56</v>
      </c>
      <c r="B20" s="87"/>
      <c r="C20" s="88"/>
      <c r="D20" s="85"/>
      <c r="E20" s="86"/>
      <c r="F20" s="85"/>
      <c r="G20" s="85"/>
    </row>
    <row r="21" spans="1:8" s="99" customFormat="1" ht="12.75">
      <c r="A21" s="96">
        <v>11</v>
      </c>
      <c r="B21" s="97" t="s">
        <v>86</v>
      </c>
      <c r="C21" s="212" t="s">
        <v>161</v>
      </c>
      <c r="D21" s="98" t="s">
        <v>0</v>
      </c>
      <c r="E21" s="98">
        <v>2</v>
      </c>
      <c r="F21" s="109"/>
      <c r="G21" s="85"/>
    </row>
    <row r="22" spans="1:8" s="99" customFormat="1" ht="12.75">
      <c r="A22" s="96">
        <v>12</v>
      </c>
      <c r="B22" s="97" t="s">
        <v>131</v>
      </c>
      <c r="C22" s="212" t="s">
        <v>161</v>
      </c>
      <c r="D22" s="98" t="s">
        <v>0</v>
      </c>
      <c r="E22" s="98">
        <v>1</v>
      </c>
      <c r="F22" s="109"/>
      <c r="G22" s="85"/>
    </row>
    <row r="23" spans="1:8" s="99" customFormat="1" ht="12.75">
      <c r="A23" s="96">
        <v>13</v>
      </c>
      <c r="B23" s="97" t="s">
        <v>119</v>
      </c>
      <c r="C23" s="212" t="s">
        <v>161</v>
      </c>
      <c r="D23" s="98" t="s">
        <v>0</v>
      </c>
      <c r="E23" s="98">
        <v>1</v>
      </c>
      <c r="F23" s="109"/>
      <c r="G23" s="85"/>
    </row>
    <row r="24" spans="1:8" s="99" customFormat="1" ht="12.75">
      <c r="A24" s="96">
        <v>14</v>
      </c>
      <c r="B24" s="97" t="s">
        <v>111</v>
      </c>
      <c r="C24" s="212" t="s">
        <v>161</v>
      </c>
      <c r="D24" s="98" t="s">
        <v>0</v>
      </c>
      <c r="E24" s="98">
        <v>1</v>
      </c>
      <c r="F24" s="109"/>
      <c r="G24" s="85"/>
    </row>
    <row r="25" spans="1:8" s="99" customFormat="1" ht="12.75">
      <c r="A25" s="96">
        <v>15</v>
      </c>
      <c r="B25" s="97" t="s">
        <v>108</v>
      </c>
      <c r="C25" s="212" t="s">
        <v>161</v>
      </c>
      <c r="D25" s="98" t="s">
        <v>0</v>
      </c>
      <c r="E25" s="98">
        <v>4</v>
      </c>
      <c r="F25" s="109"/>
      <c r="G25" s="85"/>
    </row>
    <row r="26" spans="1:8" s="99" customFormat="1" ht="12.75">
      <c r="A26" s="96">
        <v>16</v>
      </c>
      <c r="B26" s="97" t="s">
        <v>151</v>
      </c>
      <c r="C26" s="212" t="s">
        <v>161</v>
      </c>
      <c r="D26" s="98" t="s">
        <v>0</v>
      </c>
      <c r="E26" s="98">
        <v>3</v>
      </c>
      <c r="F26" s="109"/>
      <c r="G26" s="85"/>
    </row>
    <row r="27" spans="1:8" s="99" customFormat="1" ht="12.75">
      <c r="A27" s="96">
        <v>17</v>
      </c>
      <c r="B27" s="97" t="s">
        <v>92</v>
      </c>
      <c r="C27" s="212" t="s">
        <v>161</v>
      </c>
      <c r="D27" s="98" t="s">
        <v>0</v>
      </c>
      <c r="E27" s="98">
        <v>3</v>
      </c>
      <c r="F27" s="109"/>
      <c r="G27" s="85"/>
    </row>
    <row r="28" spans="1:8" s="99" customFormat="1" ht="12.75">
      <c r="A28" s="96">
        <v>18</v>
      </c>
      <c r="B28" s="97" t="s">
        <v>104</v>
      </c>
      <c r="C28" s="212" t="s">
        <v>161</v>
      </c>
      <c r="D28" s="98" t="s">
        <v>0</v>
      </c>
      <c r="E28" s="98">
        <v>1</v>
      </c>
      <c r="F28" s="109"/>
      <c r="G28" s="85"/>
    </row>
    <row r="29" spans="1:8" s="99" customFormat="1" ht="12.75">
      <c r="A29" s="96">
        <v>19</v>
      </c>
      <c r="B29" s="97" t="s">
        <v>147</v>
      </c>
      <c r="C29" s="212" t="s">
        <v>161</v>
      </c>
      <c r="D29" s="98" t="s">
        <v>0</v>
      </c>
      <c r="E29" s="98">
        <v>1</v>
      </c>
      <c r="F29" s="109"/>
      <c r="G29" s="85"/>
    </row>
    <row r="30" spans="1:8" s="99" customFormat="1" ht="12.75">
      <c r="A30" s="96">
        <v>20</v>
      </c>
      <c r="B30" s="97" t="s">
        <v>112</v>
      </c>
      <c r="C30" s="212" t="s">
        <v>161</v>
      </c>
      <c r="D30" s="98" t="s">
        <v>0</v>
      </c>
      <c r="E30" s="98">
        <v>1</v>
      </c>
      <c r="F30" s="109"/>
      <c r="G30" s="85"/>
    </row>
    <row r="31" spans="1:8" s="99" customFormat="1" ht="12.75">
      <c r="A31" s="96">
        <v>21</v>
      </c>
      <c r="B31" s="97" t="s">
        <v>103</v>
      </c>
      <c r="C31" s="212" t="s">
        <v>161</v>
      </c>
      <c r="D31" s="98" t="s">
        <v>0</v>
      </c>
      <c r="E31" s="98">
        <v>1</v>
      </c>
      <c r="F31" s="109"/>
      <c r="G31" s="85"/>
    </row>
    <row r="32" spans="1:8" s="99" customFormat="1" ht="12.75">
      <c r="A32" s="96">
        <v>22</v>
      </c>
      <c r="B32" s="97" t="s">
        <v>81</v>
      </c>
      <c r="C32" s="212" t="s">
        <v>161</v>
      </c>
      <c r="D32" s="98" t="s">
        <v>0</v>
      </c>
      <c r="E32" s="98">
        <v>2</v>
      </c>
      <c r="F32" s="109"/>
      <c r="G32" s="85"/>
    </row>
    <row r="33" spans="1:7" s="99" customFormat="1" ht="12.75">
      <c r="A33" s="96">
        <v>23</v>
      </c>
      <c r="B33" s="97" t="s">
        <v>135</v>
      </c>
      <c r="C33" s="212" t="s">
        <v>161</v>
      </c>
      <c r="D33" s="98" t="s">
        <v>0</v>
      </c>
      <c r="E33" s="98">
        <v>1</v>
      </c>
      <c r="F33" s="109"/>
      <c r="G33" s="85"/>
    </row>
    <row r="34" spans="1:7" s="99" customFormat="1" ht="12.75">
      <c r="A34" s="96">
        <v>24</v>
      </c>
      <c r="B34" s="97" t="s">
        <v>122</v>
      </c>
      <c r="C34" s="212" t="s">
        <v>161</v>
      </c>
      <c r="D34" s="98" t="s">
        <v>0</v>
      </c>
      <c r="E34" s="98">
        <v>3</v>
      </c>
      <c r="F34" s="109"/>
      <c r="G34" s="85"/>
    </row>
    <row r="35" spans="1:7" s="99" customFormat="1" ht="12.75">
      <c r="A35" s="96">
        <v>25</v>
      </c>
      <c r="B35" s="97" t="s">
        <v>93</v>
      </c>
      <c r="C35" s="212" t="s">
        <v>161</v>
      </c>
      <c r="D35" s="98" t="s">
        <v>0</v>
      </c>
      <c r="E35" s="98">
        <v>2</v>
      </c>
      <c r="F35" s="109"/>
      <c r="G35" s="85"/>
    </row>
    <row r="36" spans="1:7" s="99" customFormat="1" ht="12.75">
      <c r="A36" s="96">
        <v>26</v>
      </c>
      <c r="B36" s="97" t="s">
        <v>123</v>
      </c>
      <c r="C36" s="212" t="s">
        <v>161</v>
      </c>
      <c r="D36" s="98" t="s">
        <v>0</v>
      </c>
      <c r="E36" s="98">
        <v>1</v>
      </c>
      <c r="F36" s="109"/>
      <c r="G36" s="85"/>
    </row>
    <row r="37" spans="1:7" s="99" customFormat="1" ht="12.75">
      <c r="A37" s="96">
        <v>27</v>
      </c>
      <c r="B37" s="97" t="s">
        <v>124</v>
      </c>
      <c r="C37" s="212" t="s">
        <v>161</v>
      </c>
      <c r="D37" s="98" t="s">
        <v>0</v>
      </c>
      <c r="E37" s="98">
        <v>1</v>
      </c>
      <c r="F37" s="109"/>
      <c r="G37" s="85"/>
    </row>
    <row r="38" spans="1:7" s="99" customFormat="1" ht="12.75">
      <c r="A38" s="96">
        <v>28</v>
      </c>
      <c r="B38" s="97" t="s">
        <v>127</v>
      </c>
      <c r="C38" s="212" t="s">
        <v>161</v>
      </c>
      <c r="D38" s="98" t="s">
        <v>0</v>
      </c>
      <c r="E38" s="98">
        <v>1</v>
      </c>
      <c r="F38" s="109"/>
      <c r="G38" s="85"/>
    </row>
    <row r="39" spans="1:7" s="99" customFormat="1" ht="12.75">
      <c r="A39" s="96">
        <v>29</v>
      </c>
      <c r="B39" s="97" t="s">
        <v>139</v>
      </c>
      <c r="C39" s="212" t="s">
        <v>161</v>
      </c>
      <c r="D39" s="98" t="s">
        <v>0</v>
      </c>
      <c r="E39" s="98">
        <v>1</v>
      </c>
      <c r="F39" s="109"/>
      <c r="G39" s="85"/>
    </row>
    <row r="40" spans="1:7" s="99" customFormat="1" ht="12.75">
      <c r="A40" s="96">
        <v>30</v>
      </c>
      <c r="B40" s="97" t="s">
        <v>138</v>
      </c>
      <c r="C40" s="212" t="s">
        <v>161</v>
      </c>
      <c r="D40" s="98" t="s">
        <v>0</v>
      </c>
      <c r="E40" s="98">
        <v>1</v>
      </c>
      <c r="F40" s="109"/>
      <c r="G40" s="85"/>
    </row>
    <row r="41" spans="1:7" s="99" customFormat="1" ht="12.75">
      <c r="A41" s="96">
        <v>31</v>
      </c>
      <c r="B41" s="97" t="s">
        <v>150</v>
      </c>
      <c r="C41" s="212" t="s">
        <v>161</v>
      </c>
      <c r="D41" s="98" t="s">
        <v>0</v>
      </c>
      <c r="E41" s="98">
        <v>3</v>
      </c>
      <c r="F41" s="109"/>
      <c r="G41" s="85"/>
    </row>
    <row r="42" spans="1:7" s="99" customFormat="1" ht="12.75">
      <c r="A42" s="96">
        <v>32</v>
      </c>
      <c r="B42" s="97" t="s">
        <v>142</v>
      </c>
      <c r="C42" s="212" t="s">
        <v>161</v>
      </c>
      <c r="D42" s="98" t="s">
        <v>0</v>
      </c>
      <c r="E42" s="98">
        <v>1</v>
      </c>
      <c r="F42" s="109"/>
      <c r="G42" s="85"/>
    </row>
    <row r="43" spans="1:7" s="99" customFormat="1" ht="12.75">
      <c r="A43" s="96">
        <v>33</v>
      </c>
      <c r="B43" s="97" t="s">
        <v>80</v>
      </c>
      <c r="C43" s="212" t="s">
        <v>161</v>
      </c>
      <c r="D43" s="98" t="s">
        <v>0</v>
      </c>
      <c r="E43" s="98">
        <v>4</v>
      </c>
      <c r="F43" s="109"/>
      <c r="G43" s="85"/>
    </row>
    <row r="44" spans="1:7" s="99" customFormat="1" ht="12.75">
      <c r="A44" s="96">
        <v>34</v>
      </c>
      <c r="B44" s="97" t="s">
        <v>125</v>
      </c>
      <c r="C44" s="212" t="s">
        <v>161</v>
      </c>
      <c r="D44" s="98" t="s">
        <v>0</v>
      </c>
      <c r="E44" s="98">
        <v>1</v>
      </c>
      <c r="F44" s="109"/>
      <c r="G44" s="85"/>
    </row>
    <row r="45" spans="1:7" s="99" customFormat="1" ht="12.75">
      <c r="A45" s="96">
        <v>35</v>
      </c>
      <c r="B45" s="97" t="s">
        <v>152</v>
      </c>
      <c r="C45" s="212" t="s">
        <v>161</v>
      </c>
      <c r="D45" s="98" t="s">
        <v>0</v>
      </c>
      <c r="E45" s="98">
        <v>1</v>
      </c>
      <c r="F45" s="109"/>
      <c r="G45" s="85"/>
    </row>
    <row r="46" spans="1:7" s="99" customFormat="1" ht="12.75">
      <c r="A46" s="96">
        <v>36</v>
      </c>
      <c r="B46" s="97" t="s">
        <v>101</v>
      </c>
      <c r="C46" s="212" t="s">
        <v>161</v>
      </c>
      <c r="D46" s="98" t="s">
        <v>0</v>
      </c>
      <c r="E46" s="98">
        <v>3</v>
      </c>
      <c r="F46" s="109"/>
      <c r="G46" s="85"/>
    </row>
    <row r="47" spans="1:7" s="99" customFormat="1" ht="12.75">
      <c r="A47" s="96">
        <v>37</v>
      </c>
      <c r="B47" s="97" t="s">
        <v>84</v>
      </c>
      <c r="C47" s="212" t="s">
        <v>161</v>
      </c>
      <c r="D47" s="98" t="s">
        <v>0</v>
      </c>
      <c r="E47" s="98">
        <v>2</v>
      </c>
      <c r="F47" s="109"/>
      <c r="G47" s="85"/>
    </row>
    <row r="48" spans="1:7" s="99" customFormat="1" ht="12.75">
      <c r="A48" s="96">
        <v>38</v>
      </c>
      <c r="B48" s="97" t="s">
        <v>146</v>
      </c>
      <c r="C48" s="212" t="s">
        <v>161</v>
      </c>
      <c r="D48" s="98" t="s">
        <v>0</v>
      </c>
      <c r="E48" s="98">
        <v>1</v>
      </c>
      <c r="F48" s="109"/>
      <c r="G48" s="85"/>
    </row>
    <row r="49" spans="1:7" s="99" customFormat="1" ht="12.75">
      <c r="A49" s="96">
        <v>39</v>
      </c>
      <c r="B49" s="97" t="s">
        <v>148</v>
      </c>
      <c r="C49" s="212" t="s">
        <v>161</v>
      </c>
      <c r="D49" s="98" t="s">
        <v>0</v>
      </c>
      <c r="E49" s="98">
        <v>1</v>
      </c>
      <c r="F49" s="109"/>
      <c r="G49" s="85"/>
    </row>
    <row r="50" spans="1:7" s="99" customFormat="1" ht="12.75">
      <c r="A50" s="96">
        <v>40</v>
      </c>
      <c r="B50" s="97" t="s">
        <v>143</v>
      </c>
      <c r="C50" s="212" t="s">
        <v>161</v>
      </c>
      <c r="D50" s="98" t="s">
        <v>0</v>
      </c>
      <c r="E50" s="98">
        <v>1</v>
      </c>
      <c r="F50" s="109"/>
      <c r="G50" s="85"/>
    </row>
    <row r="51" spans="1:7" s="99" customFormat="1" ht="12.75">
      <c r="A51" s="96">
        <v>41</v>
      </c>
      <c r="B51" s="97" t="s">
        <v>120</v>
      </c>
      <c r="C51" s="212" t="s">
        <v>161</v>
      </c>
      <c r="D51" s="98" t="s">
        <v>0</v>
      </c>
      <c r="E51" s="98">
        <v>1</v>
      </c>
      <c r="F51" s="109"/>
      <c r="G51" s="85"/>
    </row>
    <row r="52" spans="1:7" s="99" customFormat="1" ht="12.75">
      <c r="A52" s="96">
        <v>42</v>
      </c>
      <c r="B52" s="97" t="s">
        <v>153</v>
      </c>
      <c r="C52" s="212" t="s">
        <v>161</v>
      </c>
      <c r="D52" s="98" t="s">
        <v>0</v>
      </c>
      <c r="E52" s="98">
        <v>1</v>
      </c>
      <c r="F52" s="109"/>
      <c r="G52" s="85"/>
    </row>
    <row r="53" spans="1:7" s="99" customFormat="1" ht="12.75">
      <c r="A53" s="96">
        <v>43</v>
      </c>
      <c r="B53" s="97" t="s">
        <v>128</v>
      </c>
      <c r="C53" s="212" t="s">
        <v>161</v>
      </c>
      <c r="D53" s="98" t="s">
        <v>0</v>
      </c>
      <c r="E53" s="98">
        <v>1</v>
      </c>
      <c r="F53" s="109"/>
      <c r="G53" s="85"/>
    </row>
    <row r="54" spans="1:7" s="99" customFormat="1" ht="12.75">
      <c r="A54" s="96">
        <v>44</v>
      </c>
      <c r="B54" s="97" t="s">
        <v>133</v>
      </c>
      <c r="C54" s="212" t="s">
        <v>161</v>
      </c>
      <c r="D54" s="98" t="s">
        <v>0</v>
      </c>
      <c r="E54" s="98">
        <v>1</v>
      </c>
      <c r="F54" s="109"/>
      <c r="G54" s="85"/>
    </row>
    <row r="55" spans="1:7" s="99" customFormat="1" ht="12.75">
      <c r="A55" s="96">
        <v>45</v>
      </c>
      <c r="B55" s="97" t="s">
        <v>132</v>
      </c>
      <c r="C55" s="212" t="s">
        <v>161</v>
      </c>
      <c r="D55" s="98" t="s">
        <v>0</v>
      </c>
      <c r="E55" s="98">
        <v>1</v>
      </c>
      <c r="F55" s="109"/>
      <c r="G55" s="85"/>
    </row>
    <row r="56" spans="1:7" s="99" customFormat="1" ht="12.75">
      <c r="A56" s="96">
        <v>46</v>
      </c>
      <c r="B56" s="97" t="s">
        <v>141</v>
      </c>
      <c r="C56" s="212" t="s">
        <v>161</v>
      </c>
      <c r="D56" s="98" t="s">
        <v>0</v>
      </c>
      <c r="E56" s="98">
        <v>1</v>
      </c>
      <c r="F56" s="109"/>
      <c r="G56" s="85"/>
    </row>
    <row r="57" spans="1:7" s="99" customFormat="1" ht="12.75">
      <c r="A57" s="96">
        <v>47</v>
      </c>
      <c r="B57" s="97" t="s">
        <v>117</v>
      </c>
      <c r="C57" s="212" t="s">
        <v>161</v>
      </c>
      <c r="D57" s="98" t="s">
        <v>0</v>
      </c>
      <c r="E57" s="98">
        <v>1</v>
      </c>
      <c r="F57" s="109"/>
      <c r="G57" s="85"/>
    </row>
    <row r="58" spans="1:7" s="99" customFormat="1" ht="12.75">
      <c r="A58" s="96">
        <v>48</v>
      </c>
      <c r="B58" s="97" t="s">
        <v>136</v>
      </c>
      <c r="C58" s="212" t="s">
        <v>161</v>
      </c>
      <c r="D58" s="98" t="s">
        <v>0</v>
      </c>
      <c r="E58" s="98">
        <v>1</v>
      </c>
      <c r="F58" s="109"/>
      <c r="G58" s="85"/>
    </row>
    <row r="59" spans="1:7" s="99" customFormat="1" ht="12.75">
      <c r="A59" s="96">
        <v>49</v>
      </c>
      <c r="B59" s="97" t="s">
        <v>137</v>
      </c>
      <c r="C59" s="212" t="s">
        <v>161</v>
      </c>
      <c r="D59" s="98" t="s">
        <v>0</v>
      </c>
      <c r="E59" s="98">
        <v>1</v>
      </c>
      <c r="F59" s="109"/>
      <c r="G59" s="85"/>
    </row>
    <row r="60" spans="1:7" s="99" customFormat="1" ht="12.75">
      <c r="A60" s="96">
        <v>50</v>
      </c>
      <c r="B60" s="97" t="s">
        <v>121</v>
      </c>
      <c r="C60" s="212" t="s">
        <v>161</v>
      </c>
      <c r="D60" s="98" t="s">
        <v>0</v>
      </c>
      <c r="E60" s="98">
        <v>3</v>
      </c>
      <c r="F60" s="109"/>
      <c r="G60" s="85"/>
    </row>
    <row r="61" spans="1:7" s="99" customFormat="1" ht="12.75">
      <c r="A61" s="96">
        <v>51</v>
      </c>
      <c r="B61" s="97" t="s">
        <v>140</v>
      </c>
      <c r="C61" s="212" t="s">
        <v>161</v>
      </c>
      <c r="D61" s="98" t="s">
        <v>0</v>
      </c>
      <c r="E61" s="98">
        <v>1</v>
      </c>
      <c r="F61" s="109"/>
      <c r="G61" s="85"/>
    </row>
    <row r="62" spans="1:7" s="99" customFormat="1" ht="12.75">
      <c r="A62" s="96">
        <v>52</v>
      </c>
      <c r="B62" s="97" t="s">
        <v>154</v>
      </c>
      <c r="C62" s="212" t="s">
        <v>161</v>
      </c>
      <c r="D62" s="98" t="s">
        <v>0</v>
      </c>
      <c r="E62" s="98">
        <v>4</v>
      </c>
      <c r="F62" s="109"/>
      <c r="G62" s="85"/>
    </row>
    <row r="63" spans="1:7" s="99" customFormat="1" ht="12.75">
      <c r="A63" s="96">
        <v>53</v>
      </c>
      <c r="B63" s="97" t="s">
        <v>83</v>
      </c>
      <c r="C63" s="212" t="s">
        <v>161</v>
      </c>
      <c r="D63" s="98" t="s">
        <v>0</v>
      </c>
      <c r="E63" s="98">
        <v>6</v>
      </c>
      <c r="F63" s="109"/>
      <c r="G63" s="85"/>
    </row>
    <row r="64" spans="1:7" s="99" customFormat="1" ht="12.75">
      <c r="A64" s="96">
        <v>54</v>
      </c>
      <c r="B64" s="97" t="s">
        <v>96</v>
      </c>
      <c r="C64" s="212" t="s">
        <v>161</v>
      </c>
      <c r="D64" s="98" t="s">
        <v>0</v>
      </c>
      <c r="E64" s="98">
        <v>1</v>
      </c>
      <c r="F64" s="109"/>
      <c r="G64" s="85"/>
    </row>
    <row r="65" spans="1:7" s="99" customFormat="1" ht="12.75">
      <c r="A65" s="96">
        <v>55</v>
      </c>
      <c r="B65" s="97" t="s">
        <v>97</v>
      </c>
      <c r="C65" s="212" t="s">
        <v>161</v>
      </c>
      <c r="D65" s="98" t="s">
        <v>0</v>
      </c>
      <c r="E65" s="98">
        <v>4</v>
      </c>
      <c r="F65" s="109"/>
      <c r="G65" s="85"/>
    </row>
    <row r="66" spans="1:7" s="99" customFormat="1" ht="12.75">
      <c r="A66" s="96">
        <v>56</v>
      </c>
      <c r="B66" s="97" t="s">
        <v>105</v>
      </c>
      <c r="C66" s="212" t="s">
        <v>161</v>
      </c>
      <c r="D66" s="98" t="s">
        <v>0</v>
      </c>
      <c r="E66" s="98">
        <v>1</v>
      </c>
      <c r="F66" s="109"/>
      <c r="G66" s="85"/>
    </row>
    <row r="67" spans="1:7" s="99" customFormat="1" ht="12.75">
      <c r="A67" s="96">
        <v>57</v>
      </c>
      <c r="B67" s="97" t="s">
        <v>116</v>
      </c>
      <c r="C67" s="212" t="s">
        <v>161</v>
      </c>
      <c r="D67" s="98" t="s">
        <v>0</v>
      </c>
      <c r="E67" s="98">
        <v>1</v>
      </c>
      <c r="F67" s="109"/>
      <c r="G67" s="85"/>
    </row>
    <row r="68" spans="1:7" s="99" customFormat="1" ht="12.75">
      <c r="A68" s="96">
        <v>58</v>
      </c>
      <c r="B68" s="97" t="s">
        <v>149</v>
      </c>
      <c r="C68" s="212" t="s">
        <v>161</v>
      </c>
      <c r="D68" s="98" t="s">
        <v>0</v>
      </c>
      <c r="E68" s="98">
        <v>3</v>
      </c>
      <c r="F68" s="109"/>
      <c r="G68" s="85"/>
    </row>
    <row r="69" spans="1:7" s="99" customFormat="1" ht="12.75">
      <c r="A69" s="96">
        <v>59</v>
      </c>
      <c r="B69" s="97" t="s">
        <v>144</v>
      </c>
      <c r="C69" s="212" t="s">
        <v>161</v>
      </c>
      <c r="D69" s="98" t="s">
        <v>0</v>
      </c>
      <c r="E69" s="98">
        <v>1</v>
      </c>
      <c r="F69" s="109"/>
      <c r="G69" s="85"/>
    </row>
    <row r="70" spans="1:7" s="99" customFormat="1" ht="12.75">
      <c r="A70" s="96">
        <v>60</v>
      </c>
      <c r="B70" s="97" t="s">
        <v>100</v>
      </c>
      <c r="C70" s="212" t="s">
        <v>161</v>
      </c>
      <c r="D70" s="98" t="s">
        <v>0</v>
      </c>
      <c r="E70" s="98">
        <v>1</v>
      </c>
      <c r="F70" s="109"/>
      <c r="G70" s="85"/>
    </row>
    <row r="71" spans="1:7" s="99" customFormat="1" ht="12.75">
      <c r="A71" s="96">
        <v>61</v>
      </c>
      <c r="B71" s="97" t="s">
        <v>118</v>
      </c>
      <c r="C71" s="212" t="s">
        <v>161</v>
      </c>
      <c r="D71" s="98" t="s">
        <v>0</v>
      </c>
      <c r="E71" s="98">
        <v>6</v>
      </c>
      <c r="F71" s="109"/>
      <c r="G71" s="85"/>
    </row>
    <row r="72" spans="1:7" s="99" customFormat="1" ht="12.75">
      <c r="A72" s="96">
        <v>62</v>
      </c>
      <c r="B72" s="97" t="s">
        <v>107</v>
      </c>
      <c r="C72" s="212" t="s">
        <v>161</v>
      </c>
      <c r="D72" s="98" t="s">
        <v>0</v>
      </c>
      <c r="E72" s="98">
        <v>1</v>
      </c>
      <c r="F72" s="109"/>
      <c r="G72" s="85"/>
    </row>
    <row r="73" spans="1:7" s="99" customFormat="1" ht="12.75">
      <c r="A73" s="96">
        <v>63</v>
      </c>
      <c r="B73" s="97" t="s">
        <v>106</v>
      </c>
      <c r="C73" s="212" t="s">
        <v>161</v>
      </c>
      <c r="D73" s="98" t="s">
        <v>0</v>
      </c>
      <c r="E73" s="98">
        <v>1</v>
      </c>
      <c r="F73" s="109"/>
      <c r="G73" s="85"/>
    </row>
    <row r="74" spans="1:7" s="99" customFormat="1" ht="12.75">
      <c r="A74" s="96">
        <v>64</v>
      </c>
      <c r="B74" s="97" t="s">
        <v>88</v>
      </c>
      <c r="C74" s="212" t="s">
        <v>89</v>
      </c>
      <c r="D74" s="98" t="s">
        <v>0</v>
      </c>
      <c r="E74" s="98">
        <v>4</v>
      </c>
      <c r="F74" s="109"/>
      <c r="G74" s="85"/>
    </row>
    <row r="75" spans="1:7" s="99" customFormat="1" ht="12.75">
      <c r="A75" s="96">
        <v>65</v>
      </c>
      <c r="B75" s="97" t="s">
        <v>129</v>
      </c>
      <c r="C75" s="212" t="s">
        <v>161</v>
      </c>
      <c r="D75" s="98" t="s">
        <v>0</v>
      </c>
      <c r="E75" s="98">
        <v>1</v>
      </c>
      <c r="F75" s="109"/>
      <c r="G75" s="85"/>
    </row>
    <row r="76" spans="1:7" s="99" customFormat="1" ht="12.75">
      <c r="A76" s="96">
        <v>66</v>
      </c>
      <c r="B76" s="97" t="s">
        <v>110</v>
      </c>
      <c r="C76" s="212" t="s">
        <v>161</v>
      </c>
      <c r="D76" s="98" t="s">
        <v>0</v>
      </c>
      <c r="E76" s="98">
        <v>1</v>
      </c>
      <c r="F76" s="109"/>
      <c r="G76" s="85"/>
    </row>
    <row r="77" spans="1:7" s="99" customFormat="1" ht="12.75">
      <c r="A77" s="96">
        <v>67</v>
      </c>
      <c r="B77" s="97" t="s">
        <v>102</v>
      </c>
      <c r="C77" s="212" t="s">
        <v>161</v>
      </c>
      <c r="D77" s="98" t="s">
        <v>0</v>
      </c>
      <c r="E77" s="98">
        <v>1</v>
      </c>
      <c r="F77" s="109"/>
      <c r="G77" s="85"/>
    </row>
    <row r="78" spans="1:7" s="99" customFormat="1" ht="12.75">
      <c r="A78" s="96">
        <v>68</v>
      </c>
      <c r="B78" s="97" t="s">
        <v>145</v>
      </c>
      <c r="C78" s="212" t="s">
        <v>161</v>
      </c>
      <c r="D78" s="98" t="s">
        <v>0</v>
      </c>
      <c r="E78" s="98">
        <v>1</v>
      </c>
      <c r="F78" s="109"/>
      <c r="G78" s="85"/>
    </row>
    <row r="79" spans="1:7" s="99" customFormat="1" ht="12.75">
      <c r="A79" s="96">
        <v>69</v>
      </c>
      <c r="B79" s="97" t="s">
        <v>90</v>
      </c>
      <c r="C79" s="212" t="s">
        <v>161</v>
      </c>
      <c r="D79" s="98" t="s">
        <v>0</v>
      </c>
      <c r="E79" s="98">
        <v>2</v>
      </c>
      <c r="F79" s="109"/>
      <c r="G79" s="85"/>
    </row>
    <row r="80" spans="1:7" s="99" customFormat="1" ht="12.75">
      <c r="A80" s="96">
        <v>70</v>
      </c>
      <c r="B80" s="97" t="s">
        <v>130</v>
      </c>
      <c r="C80" s="212" t="s">
        <v>161</v>
      </c>
      <c r="D80" s="98" t="s">
        <v>0</v>
      </c>
      <c r="E80" s="98">
        <v>1</v>
      </c>
      <c r="F80" s="109"/>
      <c r="G80" s="85"/>
    </row>
    <row r="81" spans="1:8" s="99" customFormat="1" ht="12.75">
      <c r="A81" s="96">
        <v>71</v>
      </c>
      <c r="B81" s="97" t="s">
        <v>99</v>
      </c>
      <c r="C81" s="212" t="s">
        <v>161</v>
      </c>
      <c r="D81" s="98" t="s">
        <v>0</v>
      </c>
      <c r="E81" s="98">
        <v>1</v>
      </c>
      <c r="F81" s="109"/>
      <c r="G81" s="85"/>
    </row>
    <row r="82" spans="1:8" s="99" customFormat="1" ht="12.75">
      <c r="A82" s="96">
        <v>72</v>
      </c>
      <c r="B82" s="97" t="s">
        <v>134</v>
      </c>
      <c r="C82" s="212" t="s">
        <v>161</v>
      </c>
      <c r="D82" s="98" t="s">
        <v>0</v>
      </c>
      <c r="E82" s="98">
        <v>1</v>
      </c>
      <c r="F82" s="109"/>
      <c r="G82" s="85"/>
    </row>
    <row r="83" spans="1:8" s="99" customFormat="1" ht="12.75">
      <c r="A83" s="96">
        <v>73</v>
      </c>
      <c r="B83" s="97" t="s">
        <v>113</v>
      </c>
      <c r="C83" s="212" t="s">
        <v>161</v>
      </c>
      <c r="D83" s="98" t="s">
        <v>0</v>
      </c>
      <c r="E83" s="98">
        <v>2</v>
      </c>
      <c r="F83" s="109"/>
      <c r="G83" s="85"/>
    </row>
    <row r="84" spans="1:8" s="99" customFormat="1" ht="12.75">
      <c r="A84" s="96">
        <v>74</v>
      </c>
      <c r="B84" s="97" t="s">
        <v>85</v>
      </c>
      <c r="C84" s="212" t="s">
        <v>161</v>
      </c>
      <c r="D84" s="98" t="s">
        <v>0</v>
      </c>
      <c r="E84" s="98">
        <v>2</v>
      </c>
      <c r="F84" s="109"/>
      <c r="G84" s="85"/>
    </row>
    <row r="85" spans="1:8" s="99" customFormat="1" ht="12.75">
      <c r="A85" s="96">
        <v>75</v>
      </c>
      <c r="B85" s="97" t="s">
        <v>109</v>
      </c>
      <c r="C85" s="212" t="s">
        <v>161</v>
      </c>
      <c r="D85" s="98" t="s">
        <v>0</v>
      </c>
      <c r="E85" s="98">
        <v>1</v>
      </c>
      <c r="F85" s="109"/>
      <c r="G85" s="85"/>
    </row>
    <row r="86" spans="1:8" s="99" customFormat="1" ht="12.75">
      <c r="A86" s="96">
        <v>76</v>
      </c>
      <c r="B86" s="97" t="s">
        <v>98</v>
      </c>
      <c r="C86" s="212" t="s">
        <v>161</v>
      </c>
      <c r="D86" s="98" t="s">
        <v>0</v>
      </c>
      <c r="E86" s="98">
        <v>3</v>
      </c>
      <c r="F86" s="109"/>
      <c r="G86" s="85"/>
    </row>
    <row r="87" spans="1:8" s="99" customFormat="1" ht="12.75">
      <c r="A87" s="96">
        <v>77</v>
      </c>
      <c r="B87" s="97" t="s">
        <v>114</v>
      </c>
      <c r="C87" s="212" t="s">
        <v>161</v>
      </c>
      <c r="D87" s="98" t="s">
        <v>0</v>
      </c>
      <c r="E87" s="98">
        <v>1</v>
      </c>
      <c r="F87" s="109"/>
      <c r="G87" s="85"/>
    </row>
    <row r="88" spans="1:8" s="99" customFormat="1" ht="12.75">
      <c r="A88" s="96">
        <v>78</v>
      </c>
      <c r="B88" s="97" t="s">
        <v>126</v>
      </c>
      <c r="C88" s="212" t="s">
        <v>161</v>
      </c>
      <c r="D88" s="98" t="s">
        <v>0</v>
      </c>
      <c r="E88" s="98">
        <v>3</v>
      </c>
      <c r="F88" s="109"/>
      <c r="G88" s="85"/>
    </row>
    <row r="89" spans="1:8" s="99" customFormat="1" ht="12.75">
      <c r="A89" s="96">
        <v>79</v>
      </c>
      <c r="B89" s="97" t="s">
        <v>94</v>
      </c>
      <c r="C89" s="212" t="s">
        <v>161</v>
      </c>
      <c r="D89" s="98" t="s">
        <v>0</v>
      </c>
      <c r="E89" s="98">
        <v>1</v>
      </c>
      <c r="F89" s="109"/>
      <c r="G89" s="85"/>
    </row>
    <row r="90" spans="1:8" s="99" customFormat="1" ht="12.75">
      <c r="A90" s="96">
        <v>80</v>
      </c>
      <c r="B90" s="97" t="s">
        <v>95</v>
      </c>
      <c r="C90" s="212" t="s">
        <v>161</v>
      </c>
      <c r="D90" s="98" t="s">
        <v>0</v>
      </c>
      <c r="E90" s="98">
        <v>1</v>
      </c>
      <c r="F90" s="109"/>
      <c r="G90" s="85"/>
    </row>
    <row r="91" spans="1:8" s="99" customFormat="1" ht="12.75">
      <c r="A91" s="96">
        <v>81</v>
      </c>
      <c r="B91" s="97" t="s">
        <v>82</v>
      </c>
      <c r="C91" s="212" t="s">
        <v>161</v>
      </c>
      <c r="D91" s="98" t="s">
        <v>0</v>
      </c>
      <c r="E91" s="98">
        <v>2</v>
      </c>
      <c r="F91" s="109"/>
      <c r="G91" s="85"/>
    </row>
    <row r="92" spans="1:8" s="99" customFormat="1" ht="12.75">
      <c r="A92" s="96">
        <v>82</v>
      </c>
      <c r="B92" s="97" t="s">
        <v>91</v>
      </c>
      <c r="C92" s="212" t="s">
        <v>161</v>
      </c>
      <c r="D92" s="98" t="s">
        <v>0</v>
      </c>
      <c r="E92" s="98">
        <v>2</v>
      </c>
      <c r="F92" s="109"/>
      <c r="G92" s="85"/>
      <c r="H92" s="99">
        <f>SUM(G21:G92)</f>
        <v>0</v>
      </c>
    </row>
    <row r="93" spans="1:8" s="99" customFormat="1" ht="12.75">
      <c r="A93" s="96">
        <v>83</v>
      </c>
      <c r="B93" s="97" t="s">
        <v>115</v>
      </c>
      <c r="C93" s="212" t="s">
        <v>161</v>
      </c>
      <c r="D93" s="98" t="s">
        <v>0</v>
      </c>
      <c r="E93" s="98">
        <v>7</v>
      </c>
      <c r="F93" s="109"/>
      <c r="G93" s="85"/>
    </row>
    <row r="94" spans="1:8" s="99" customFormat="1" ht="12.75">
      <c r="A94" s="96">
        <v>84</v>
      </c>
      <c r="B94" s="97" t="s">
        <v>87</v>
      </c>
      <c r="C94" s="212" t="s">
        <v>161</v>
      </c>
      <c r="D94" s="98" t="s">
        <v>0</v>
      </c>
      <c r="E94" s="98">
        <v>9</v>
      </c>
      <c r="F94" s="109"/>
      <c r="G94" s="85"/>
    </row>
    <row r="95" spans="1:8" s="99" customFormat="1" ht="12.75">
      <c r="A95" s="96">
        <v>85</v>
      </c>
      <c r="B95" s="97" t="s">
        <v>79</v>
      </c>
      <c r="C95" s="212" t="s">
        <v>161</v>
      </c>
      <c r="D95" s="98" t="s">
        <v>0</v>
      </c>
      <c r="E95" s="98">
        <v>4</v>
      </c>
      <c r="F95" s="109"/>
      <c r="G95" s="85"/>
    </row>
    <row r="96" spans="1:8" s="104" customFormat="1" ht="12.75">
      <c r="A96" s="96">
        <v>86</v>
      </c>
      <c r="B96" s="100" t="s">
        <v>49</v>
      </c>
      <c r="C96" s="101" t="s">
        <v>48</v>
      </c>
      <c r="D96" s="102" t="s">
        <v>0</v>
      </c>
      <c r="E96" s="103">
        <v>1</v>
      </c>
      <c r="F96" s="102"/>
      <c r="G96" s="85"/>
    </row>
    <row r="97" spans="1:8" s="104" customFormat="1" ht="12.75">
      <c r="A97" s="96">
        <v>87</v>
      </c>
      <c r="B97" s="100" t="s">
        <v>46</v>
      </c>
      <c r="C97" s="101" t="s">
        <v>48</v>
      </c>
      <c r="D97" s="102" t="s">
        <v>0</v>
      </c>
      <c r="E97" s="103">
        <v>1</v>
      </c>
      <c r="F97" s="102"/>
      <c r="G97" s="85"/>
    </row>
    <row r="98" spans="1:8" s="104" customFormat="1" ht="12.75">
      <c r="A98" s="96">
        <v>88</v>
      </c>
      <c r="B98" s="100" t="s">
        <v>47</v>
      </c>
      <c r="C98" s="101" t="s">
        <v>48</v>
      </c>
      <c r="D98" s="102" t="s">
        <v>0</v>
      </c>
      <c r="E98" s="103">
        <v>1</v>
      </c>
      <c r="F98" s="102"/>
      <c r="G98" s="85"/>
    </row>
    <row r="99" spans="1:8" s="104" customFormat="1" ht="12.75">
      <c r="A99" s="96">
        <v>89</v>
      </c>
      <c r="B99" s="100" t="s">
        <v>50</v>
      </c>
      <c r="C99" s="101" t="s">
        <v>48</v>
      </c>
      <c r="D99" s="102" t="s">
        <v>0</v>
      </c>
      <c r="E99" s="103">
        <v>1</v>
      </c>
      <c r="F99" s="102"/>
      <c r="G99" s="85"/>
    </row>
    <row r="100" spans="1:8" s="104" customFormat="1" ht="12.75">
      <c r="A100" s="96">
        <v>90</v>
      </c>
      <c r="B100" s="100" t="s">
        <v>58</v>
      </c>
      <c r="C100" s="101" t="s">
        <v>48</v>
      </c>
      <c r="D100" s="102" t="s">
        <v>0</v>
      </c>
      <c r="E100" s="103">
        <v>1</v>
      </c>
      <c r="F100" s="102"/>
      <c r="G100" s="85"/>
    </row>
    <row r="101" spans="1:8" s="107" customFormat="1" ht="12.75">
      <c r="A101" s="96">
        <v>91</v>
      </c>
      <c r="B101" s="105" t="s">
        <v>59</v>
      </c>
      <c r="C101" s="101" t="s">
        <v>48</v>
      </c>
      <c r="D101" s="102" t="s">
        <v>0</v>
      </c>
      <c r="E101" s="106">
        <v>12</v>
      </c>
      <c r="F101" s="102"/>
      <c r="G101" s="85"/>
      <c r="H101" s="118">
        <f>SUM(E96:E101)</f>
        <v>17</v>
      </c>
    </row>
    <row r="102" spans="1:8" s="99" customFormat="1" ht="12.75">
      <c r="A102" s="96">
        <v>92</v>
      </c>
      <c r="B102" s="105" t="s">
        <v>159</v>
      </c>
      <c r="C102" s="212" t="s">
        <v>161</v>
      </c>
      <c r="D102" s="102" t="s">
        <v>0</v>
      </c>
      <c r="E102" s="106">
        <v>140</v>
      </c>
      <c r="F102" s="109"/>
      <c r="G102" s="85"/>
    </row>
    <row r="103" spans="1:8" s="99" customFormat="1" ht="12.75">
      <c r="A103" s="96">
        <v>93</v>
      </c>
      <c r="B103" s="105" t="s">
        <v>160</v>
      </c>
      <c r="C103" s="212" t="s">
        <v>161</v>
      </c>
      <c r="D103" s="102" t="s">
        <v>0</v>
      </c>
      <c r="E103" s="106">
        <v>140</v>
      </c>
      <c r="F103" s="109"/>
      <c r="G103" s="85"/>
    </row>
    <row r="104" spans="1:8" s="99" customFormat="1" ht="12.75">
      <c r="A104" s="96">
        <v>94</v>
      </c>
      <c r="B104" s="108" t="s">
        <v>162</v>
      </c>
      <c r="C104" s="213" t="s">
        <v>182</v>
      </c>
      <c r="D104" s="102" t="s">
        <v>0</v>
      </c>
      <c r="E104" s="110">
        <v>3</v>
      </c>
      <c r="F104" s="109"/>
      <c r="G104" s="85"/>
    </row>
    <row r="105" spans="1:8" s="99" customFormat="1" ht="12.75">
      <c r="A105" s="96">
        <v>95</v>
      </c>
      <c r="B105" s="108" t="s">
        <v>163</v>
      </c>
      <c r="C105" s="213" t="s">
        <v>182</v>
      </c>
      <c r="D105" s="102" t="s">
        <v>0</v>
      </c>
      <c r="E105" s="110">
        <v>3</v>
      </c>
      <c r="F105" s="109"/>
      <c r="G105" s="85"/>
    </row>
    <row r="106" spans="1:8" s="99" customFormat="1" ht="12.75">
      <c r="A106" s="96">
        <v>96</v>
      </c>
      <c r="B106" s="108" t="s">
        <v>164</v>
      </c>
      <c r="C106" s="213" t="s">
        <v>182</v>
      </c>
      <c r="D106" s="102" t="s">
        <v>0</v>
      </c>
      <c r="E106" s="110">
        <v>3</v>
      </c>
      <c r="F106" s="109"/>
      <c r="G106" s="85"/>
    </row>
    <row r="107" spans="1:8" s="99" customFormat="1" ht="12.75">
      <c r="A107" s="96">
        <v>97</v>
      </c>
      <c r="B107" s="108" t="s">
        <v>165</v>
      </c>
      <c r="C107" s="213" t="s">
        <v>182</v>
      </c>
      <c r="D107" s="102" t="s">
        <v>0</v>
      </c>
      <c r="E107" s="110">
        <v>3</v>
      </c>
      <c r="F107" s="109"/>
      <c r="G107" s="85"/>
    </row>
    <row r="108" spans="1:8" s="99" customFormat="1" ht="12.75">
      <c r="A108" s="96">
        <v>98</v>
      </c>
      <c r="B108" s="108" t="s">
        <v>166</v>
      </c>
      <c r="C108" s="213" t="s">
        <v>182</v>
      </c>
      <c r="D108" s="102" t="s">
        <v>0</v>
      </c>
      <c r="E108" s="110">
        <v>3</v>
      </c>
      <c r="F108" s="109"/>
      <c r="G108" s="85"/>
    </row>
    <row r="109" spans="1:8" s="99" customFormat="1" ht="12.75">
      <c r="A109" s="96">
        <v>99</v>
      </c>
      <c r="B109" s="108" t="s">
        <v>167</v>
      </c>
      <c r="C109" s="213" t="s">
        <v>182</v>
      </c>
      <c r="D109" s="102" t="s">
        <v>0</v>
      </c>
      <c r="E109" s="110">
        <v>3</v>
      </c>
      <c r="F109" s="109"/>
      <c r="G109" s="85"/>
    </row>
    <row r="110" spans="1:8" s="99" customFormat="1" ht="12.75">
      <c r="A110" s="96">
        <v>100</v>
      </c>
      <c r="B110" s="108" t="s">
        <v>168</v>
      </c>
      <c r="C110" s="213" t="s">
        <v>182</v>
      </c>
      <c r="D110" s="102" t="s">
        <v>0</v>
      </c>
      <c r="E110" s="110">
        <v>3</v>
      </c>
      <c r="F110" s="109"/>
      <c r="G110" s="85"/>
    </row>
    <row r="111" spans="1:8" s="99" customFormat="1" ht="12.75">
      <c r="A111" s="96">
        <v>101</v>
      </c>
      <c r="B111" s="108" t="s">
        <v>169</v>
      </c>
      <c r="C111" s="213" t="s">
        <v>182</v>
      </c>
      <c r="D111" s="102" t="s">
        <v>0</v>
      </c>
      <c r="E111" s="110">
        <v>3</v>
      </c>
      <c r="F111" s="109"/>
      <c r="G111" s="85"/>
    </row>
    <row r="112" spans="1:8" s="99" customFormat="1" ht="12.75">
      <c r="A112" s="96">
        <v>102</v>
      </c>
      <c r="B112" s="108" t="s">
        <v>170</v>
      </c>
      <c r="C112" s="213" t="s">
        <v>182</v>
      </c>
      <c r="D112" s="102" t="s">
        <v>0</v>
      </c>
      <c r="E112" s="110">
        <v>3</v>
      </c>
      <c r="F112" s="109"/>
      <c r="G112" s="85"/>
    </row>
    <row r="113" spans="1:7" s="99" customFormat="1" ht="12.75">
      <c r="A113" s="96">
        <v>103</v>
      </c>
      <c r="B113" s="108" t="s">
        <v>171</v>
      </c>
      <c r="C113" s="213" t="s">
        <v>182</v>
      </c>
      <c r="D113" s="102" t="s">
        <v>0</v>
      </c>
      <c r="E113" s="110">
        <v>3</v>
      </c>
      <c r="F113" s="109"/>
      <c r="G113" s="85"/>
    </row>
    <row r="114" spans="1:7" s="99" customFormat="1" ht="12.75">
      <c r="A114" s="96">
        <v>104</v>
      </c>
      <c r="B114" s="108" t="s">
        <v>172</v>
      </c>
      <c r="C114" s="213" t="s">
        <v>182</v>
      </c>
      <c r="D114" s="102" t="s">
        <v>0</v>
      </c>
      <c r="E114" s="110">
        <v>3</v>
      </c>
      <c r="F114" s="109"/>
      <c r="G114" s="85"/>
    </row>
    <row r="115" spans="1:7" s="99" customFormat="1" ht="12.75">
      <c r="A115" s="96">
        <v>105</v>
      </c>
      <c r="B115" s="108" t="s">
        <v>173</v>
      </c>
      <c r="C115" s="213" t="s">
        <v>182</v>
      </c>
      <c r="D115" s="102" t="s">
        <v>0</v>
      </c>
      <c r="E115" s="110">
        <v>3</v>
      </c>
      <c r="F115" s="109"/>
      <c r="G115" s="85"/>
    </row>
    <row r="116" spans="1:7" s="99" customFormat="1" ht="12.75">
      <c r="A116" s="96">
        <v>106</v>
      </c>
      <c r="B116" s="108" t="s">
        <v>174</v>
      </c>
      <c r="C116" s="213" t="s">
        <v>182</v>
      </c>
      <c r="D116" s="102" t="s">
        <v>0</v>
      </c>
      <c r="E116" s="110">
        <v>3</v>
      </c>
      <c r="F116" s="109"/>
      <c r="G116" s="85"/>
    </row>
    <row r="117" spans="1:7" s="99" customFormat="1" ht="12.75">
      <c r="A117" s="96">
        <v>107</v>
      </c>
      <c r="B117" s="108" t="s">
        <v>175</v>
      </c>
      <c r="C117" s="213" t="s">
        <v>182</v>
      </c>
      <c r="D117" s="102" t="s">
        <v>0</v>
      </c>
      <c r="E117" s="110">
        <v>3</v>
      </c>
      <c r="F117" s="109"/>
      <c r="G117" s="85"/>
    </row>
    <row r="118" spans="1:7" s="99" customFormat="1" ht="12.75">
      <c r="A118" s="96">
        <v>108</v>
      </c>
      <c r="B118" s="108" t="s">
        <v>176</v>
      </c>
      <c r="C118" s="213" t="s">
        <v>182</v>
      </c>
      <c r="D118" s="102" t="s">
        <v>0</v>
      </c>
      <c r="E118" s="110">
        <v>3</v>
      </c>
      <c r="F118" s="109"/>
      <c r="G118" s="85"/>
    </row>
    <row r="119" spans="1:7" s="99" customFormat="1" ht="12.75">
      <c r="A119" s="96">
        <v>109</v>
      </c>
      <c r="B119" s="108" t="s">
        <v>177</v>
      </c>
      <c r="C119" s="213" t="s">
        <v>182</v>
      </c>
      <c r="D119" s="102" t="s">
        <v>0</v>
      </c>
      <c r="E119" s="110">
        <v>3</v>
      </c>
      <c r="F119" s="109"/>
      <c r="G119" s="85"/>
    </row>
    <row r="120" spans="1:7" s="99" customFormat="1" ht="12.75">
      <c r="A120" s="96">
        <v>110</v>
      </c>
      <c r="B120" s="108" t="s">
        <v>178</v>
      </c>
      <c r="C120" s="213" t="s">
        <v>182</v>
      </c>
      <c r="D120" s="102" t="s">
        <v>0</v>
      </c>
      <c r="E120" s="110">
        <v>3</v>
      </c>
      <c r="F120" s="109"/>
      <c r="G120" s="85"/>
    </row>
    <row r="121" spans="1:7" s="99" customFormat="1" ht="12.75">
      <c r="A121" s="96">
        <v>111</v>
      </c>
      <c r="B121" s="108" t="s">
        <v>179</v>
      </c>
      <c r="C121" s="213" t="s">
        <v>182</v>
      </c>
      <c r="D121" s="102" t="s">
        <v>0</v>
      </c>
      <c r="E121" s="110">
        <v>3</v>
      </c>
      <c r="F121" s="109"/>
      <c r="G121" s="85"/>
    </row>
    <row r="122" spans="1:7" s="99" customFormat="1" ht="12.75">
      <c r="A122" s="96">
        <v>112</v>
      </c>
      <c r="B122" s="108" t="s">
        <v>180</v>
      </c>
      <c r="C122" s="213" t="s">
        <v>182</v>
      </c>
      <c r="D122" s="102" t="s">
        <v>0</v>
      </c>
      <c r="E122" s="110">
        <v>3</v>
      </c>
      <c r="F122" s="109"/>
      <c r="G122" s="85"/>
    </row>
    <row r="123" spans="1:7" s="99" customFormat="1" ht="12.75">
      <c r="A123" s="96">
        <v>113</v>
      </c>
      <c r="B123" s="108" t="s">
        <v>181</v>
      </c>
      <c r="C123" s="213" t="s">
        <v>182</v>
      </c>
      <c r="D123" s="102" t="s">
        <v>0</v>
      </c>
      <c r="E123" s="110">
        <v>3</v>
      </c>
      <c r="F123" s="109"/>
      <c r="G123" s="85"/>
    </row>
    <row r="124" spans="1:7" s="99" customFormat="1" ht="12.75">
      <c r="A124" s="96">
        <v>114</v>
      </c>
      <c r="B124" s="111" t="s">
        <v>188</v>
      </c>
      <c r="C124" s="213" t="s">
        <v>201</v>
      </c>
      <c r="D124" s="102" t="s">
        <v>0</v>
      </c>
      <c r="E124" s="110">
        <v>1</v>
      </c>
      <c r="F124" s="109"/>
      <c r="G124" s="85"/>
    </row>
    <row r="125" spans="1:7" s="99" customFormat="1" ht="12.75">
      <c r="A125" s="96">
        <v>115</v>
      </c>
      <c r="B125" s="111" t="s">
        <v>189</v>
      </c>
      <c r="C125" s="213" t="s">
        <v>201</v>
      </c>
      <c r="D125" s="102" t="s">
        <v>0</v>
      </c>
      <c r="E125" s="110">
        <v>1</v>
      </c>
      <c r="F125" s="109"/>
      <c r="G125" s="85"/>
    </row>
    <row r="126" spans="1:7" s="99" customFormat="1" ht="12.75">
      <c r="A126" s="96">
        <v>116</v>
      </c>
      <c r="B126" s="111" t="s">
        <v>190</v>
      </c>
      <c r="C126" s="213" t="s">
        <v>201</v>
      </c>
      <c r="D126" s="102" t="s">
        <v>0</v>
      </c>
      <c r="E126" s="110">
        <v>1</v>
      </c>
      <c r="F126" s="109"/>
      <c r="G126" s="85"/>
    </row>
    <row r="127" spans="1:7" s="99" customFormat="1" ht="12.75">
      <c r="A127" s="96">
        <v>117</v>
      </c>
      <c r="B127" s="111" t="s">
        <v>191</v>
      </c>
      <c r="C127" s="213" t="s">
        <v>201</v>
      </c>
      <c r="D127" s="102" t="s">
        <v>0</v>
      </c>
      <c r="E127" s="110">
        <v>1</v>
      </c>
      <c r="F127" s="109"/>
      <c r="G127" s="85"/>
    </row>
    <row r="128" spans="1:7" s="99" customFormat="1" ht="12.75">
      <c r="A128" s="96">
        <v>118</v>
      </c>
      <c r="B128" s="111" t="s">
        <v>192</v>
      </c>
      <c r="C128" s="213" t="s">
        <v>201</v>
      </c>
      <c r="D128" s="102" t="s">
        <v>0</v>
      </c>
      <c r="E128" s="110">
        <v>1</v>
      </c>
      <c r="F128" s="109"/>
      <c r="G128" s="85"/>
    </row>
    <row r="129" spans="1:7" s="99" customFormat="1" ht="12.75">
      <c r="A129" s="96">
        <v>119</v>
      </c>
      <c r="B129" s="111" t="s">
        <v>195</v>
      </c>
      <c r="C129" s="213" t="s">
        <v>201</v>
      </c>
      <c r="D129" s="102" t="s">
        <v>0</v>
      </c>
      <c r="E129" s="110">
        <v>1</v>
      </c>
      <c r="F129" s="109"/>
      <c r="G129" s="85"/>
    </row>
    <row r="130" spans="1:7" s="99" customFormat="1" ht="12.75">
      <c r="A130" s="96">
        <v>120</v>
      </c>
      <c r="B130" s="111" t="s">
        <v>193</v>
      </c>
      <c r="C130" s="213" t="s">
        <v>201</v>
      </c>
      <c r="D130" s="102" t="s">
        <v>0</v>
      </c>
      <c r="E130" s="110">
        <v>1</v>
      </c>
      <c r="F130" s="109"/>
      <c r="G130" s="85"/>
    </row>
    <row r="131" spans="1:7" s="99" customFormat="1" ht="12.75">
      <c r="A131" s="96">
        <v>121</v>
      </c>
      <c r="B131" s="111" t="s">
        <v>194</v>
      </c>
      <c r="C131" s="213" t="s">
        <v>201</v>
      </c>
      <c r="D131" s="102" t="s">
        <v>0</v>
      </c>
      <c r="E131" s="110">
        <v>1</v>
      </c>
      <c r="F131" s="109"/>
      <c r="G131" s="85"/>
    </row>
    <row r="132" spans="1:7" s="99" customFormat="1" ht="12.75">
      <c r="A132" s="96">
        <v>122</v>
      </c>
      <c r="B132" s="111" t="s">
        <v>196</v>
      </c>
      <c r="C132" s="213" t="s">
        <v>201</v>
      </c>
      <c r="D132" s="102" t="s">
        <v>0</v>
      </c>
      <c r="E132" s="110">
        <v>1</v>
      </c>
      <c r="F132" s="109"/>
      <c r="G132" s="85"/>
    </row>
    <row r="133" spans="1:7" s="99" customFormat="1" ht="12.75">
      <c r="A133" s="96">
        <v>123</v>
      </c>
      <c r="B133" s="111" t="s">
        <v>197</v>
      </c>
      <c r="C133" s="213" t="s">
        <v>201</v>
      </c>
      <c r="D133" s="102" t="s">
        <v>0</v>
      </c>
      <c r="E133" s="110">
        <v>1</v>
      </c>
      <c r="F133" s="109"/>
      <c r="G133" s="85"/>
    </row>
    <row r="134" spans="1:7" s="99" customFormat="1" ht="12.75">
      <c r="A134" s="96">
        <v>124</v>
      </c>
      <c r="B134" s="111" t="s">
        <v>198</v>
      </c>
      <c r="C134" s="213" t="s">
        <v>201</v>
      </c>
      <c r="D134" s="102" t="s">
        <v>0</v>
      </c>
      <c r="E134" s="110">
        <v>1</v>
      </c>
      <c r="F134" s="109"/>
      <c r="G134" s="85"/>
    </row>
    <row r="135" spans="1:7" s="99" customFormat="1" ht="12.75">
      <c r="A135" s="96">
        <v>125</v>
      </c>
      <c r="B135" s="111" t="s">
        <v>199</v>
      </c>
      <c r="C135" s="213" t="s">
        <v>201</v>
      </c>
      <c r="D135" s="102" t="s">
        <v>0</v>
      </c>
      <c r="E135" s="110">
        <v>1</v>
      </c>
      <c r="F135" s="109"/>
      <c r="G135" s="85"/>
    </row>
    <row r="136" spans="1:7" s="99" customFormat="1" ht="12.75">
      <c r="A136" s="96">
        <v>126</v>
      </c>
      <c r="B136" s="111" t="s">
        <v>200</v>
      </c>
      <c r="C136" s="213" t="s">
        <v>201</v>
      </c>
      <c r="D136" s="102" t="s">
        <v>0</v>
      </c>
      <c r="E136" s="110">
        <v>1</v>
      </c>
      <c r="F136" s="109"/>
      <c r="G136" s="85"/>
    </row>
    <row r="137" spans="1:7" s="104" customFormat="1" ht="25.5">
      <c r="A137" s="96">
        <v>127</v>
      </c>
      <c r="B137" s="112" t="s">
        <v>21</v>
      </c>
      <c r="C137" s="113" t="s">
        <v>16</v>
      </c>
      <c r="D137" s="114" t="s">
        <v>14</v>
      </c>
      <c r="E137" s="114">
        <v>1</v>
      </c>
      <c r="F137" s="117"/>
      <c r="G137" s="85"/>
    </row>
    <row r="138" spans="1:7" s="91" customFormat="1" ht="12.75">
      <c r="A138" s="89" t="s">
        <v>57</v>
      </c>
      <c r="B138" s="87"/>
      <c r="C138" s="84"/>
      <c r="D138" s="85"/>
      <c r="E138" s="86"/>
      <c r="F138" s="89"/>
      <c r="G138" s="85"/>
    </row>
    <row r="139" spans="1:7" s="83" customFormat="1" ht="12.75">
      <c r="A139" s="78">
        <v>128</v>
      </c>
      <c r="B139" s="84" t="s">
        <v>51</v>
      </c>
      <c r="C139" s="84" t="s">
        <v>53</v>
      </c>
      <c r="D139" s="85" t="s">
        <v>0</v>
      </c>
      <c r="E139" s="86">
        <v>30</v>
      </c>
      <c r="F139" s="85"/>
      <c r="G139" s="85"/>
    </row>
    <row r="140" spans="1:7" s="83" customFormat="1" ht="12.75">
      <c r="A140" s="78">
        <v>129</v>
      </c>
      <c r="B140" s="84"/>
      <c r="C140" s="90" t="s">
        <v>52</v>
      </c>
      <c r="D140" s="85" t="s">
        <v>30</v>
      </c>
      <c r="E140" s="86">
        <v>30</v>
      </c>
      <c r="F140" s="85"/>
      <c r="G140" s="85"/>
    </row>
    <row r="141" spans="1:7" s="83" customFormat="1" ht="25.5">
      <c r="A141" s="78">
        <v>130</v>
      </c>
      <c r="B141" s="87" t="s">
        <v>54</v>
      </c>
      <c r="C141" s="84" t="s">
        <v>55</v>
      </c>
      <c r="D141" s="92" t="s">
        <v>12</v>
      </c>
      <c r="E141" s="86">
        <v>5.4</v>
      </c>
      <c r="F141" s="85"/>
      <c r="G141" s="85"/>
    </row>
    <row r="142" spans="1:7" s="83" customFormat="1" ht="25.5">
      <c r="A142" s="78">
        <v>131</v>
      </c>
      <c r="B142" s="87" t="s">
        <v>18</v>
      </c>
      <c r="C142" s="88" t="s">
        <v>17</v>
      </c>
      <c r="D142" s="85" t="s">
        <v>12</v>
      </c>
      <c r="E142" s="86">
        <v>10.8</v>
      </c>
      <c r="F142" s="85"/>
      <c r="G142" s="85"/>
    </row>
    <row r="143" spans="1:7" s="83" customFormat="1" ht="76.5">
      <c r="A143" s="78">
        <v>132</v>
      </c>
      <c r="B143" s="87" t="s">
        <v>202</v>
      </c>
      <c r="C143" s="88" t="s">
        <v>22</v>
      </c>
      <c r="D143" s="85" t="s">
        <v>0</v>
      </c>
      <c r="E143" s="86">
        <v>3</v>
      </c>
      <c r="F143" s="85"/>
      <c r="G143" s="85"/>
    </row>
    <row r="144" spans="1:7" s="64" customFormat="1" ht="12">
      <c r="B144" s="74"/>
      <c r="C144" s="214"/>
      <c r="D144" s="94"/>
      <c r="E144" s="94"/>
    </row>
    <row r="146" spans="2:5" s="64" customFormat="1" ht="12">
      <c r="B146" s="74" t="s">
        <v>183</v>
      </c>
      <c r="C146" s="215">
        <f>SUM(E21:E95)</f>
        <v>144</v>
      </c>
      <c r="D146" s="94"/>
      <c r="E146" s="94"/>
    </row>
    <row r="147" spans="2:5" s="64" customFormat="1" ht="12">
      <c r="B147" s="74" t="s">
        <v>184</v>
      </c>
      <c r="C147" s="215">
        <v>280</v>
      </c>
      <c r="D147" s="94"/>
      <c r="E147" s="94"/>
    </row>
    <row r="148" spans="2:5" s="64" customFormat="1" ht="12">
      <c r="B148" s="74" t="s">
        <v>185</v>
      </c>
      <c r="C148" s="215">
        <v>17</v>
      </c>
      <c r="D148" s="94"/>
      <c r="E148" s="94"/>
    </row>
    <row r="149" spans="2:5" s="64" customFormat="1" ht="12">
      <c r="B149" s="74" t="s">
        <v>187</v>
      </c>
      <c r="C149" s="215">
        <v>60</v>
      </c>
      <c r="D149" s="94"/>
      <c r="E149" s="94"/>
    </row>
    <row r="150" spans="2:5" s="64" customFormat="1" ht="12">
      <c r="B150" s="74" t="s">
        <v>186</v>
      </c>
      <c r="C150" s="215">
        <v>13</v>
      </c>
      <c r="D150" s="94"/>
      <c r="E150" s="94"/>
    </row>
  </sheetData>
  <phoneticPr fontId="2" type="noConversion"/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"/>
    </sheetView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List9</vt:lpstr>
      <vt:lpstr>List1</vt:lpstr>
      <vt:lpstr>List8</vt:lpstr>
      <vt:lpstr>List2</vt:lpstr>
      <vt:lpstr>List1!Oblast_tisku</vt:lpstr>
      <vt:lpstr>List8!Oblast_tisku</vt:lpstr>
      <vt:lpstr>List9!Oblast_tisku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Vybíralová</dc:creator>
  <cp:lastModifiedBy>Mrlák Zdeněk Ing.</cp:lastModifiedBy>
  <cp:lastPrinted>2020-09-23T21:25:19Z</cp:lastPrinted>
  <dcterms:created xsi:type="dcterms:W3CDTF">2020-01-28T18:21:13Z</dcterms:created>
  <dcterms:modified xsi:type="dcterms:W3CDTF">2020-09-24T05:02:15Z</dcterms:modified>
</cp:coreProperties>
</file>